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Tabela_1-prihodi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<sst xmlns="http://schemas.openxmlformats.org/spreadsheetml/2006/main" count="214" uniqueCount="185">
  <si>
    <t>01</t>
  </si>
  <si>
    <t>04</t>
  </si>
  <si>
    <t>05-08</t>
  </si>
  <si>
    <t>09-12</t>
  </si>
  <si>
    <t>13-15</t>
  </si>
  <si>
    <t>I</t>
  </si>
  <si>
    <t>1.</t>
  </si>
  <si>
    <t>711110</t>
  </si>
  <si>
    <t>2.</t>
  </si>
  <si>
    <t>711120</t>
  </si>
  <si>
    <t>3.</t>
  </si>
  <si>
    <t>711140</t>
  </si>
  <si>
    <t>4.</t>
  </si>
  <si>
    <t>711160</t>
  </si>
  <si>
    <t>5.</t>
  </si>
  <si>
    <t>711180</t>
  </si>
  <si>
    <t>6.</t>
  </si>
  <si>
    <t>711190</t>
  </si>
  <si>
    <t>III</t>
  </si>
  <si>
    <t>713000</t>
  </si>
  <si>
    <t>713120</t>
  </si>
  <si>
    <t>713300</t>
  </si>
  <si>
    <t>713400</t>
  </si>
  <si>
    <t>713600</t>
  </si>
  <si>
    <t>IV</t>
  </si>
  <si>
    <t>714000</t>
  </si>
  <si>
    <t>714400</t>
  </si>
  <si>
    <t>714500</t>
  </si>
  <si>
    <t>2.1.</t>
  </si>
  <si>
    <t>714510</t>
  </si>
  <si>
    <t>a.</t>
  </si>
  <si>
    <t>714513</t>
  </si>
  <si>
    <t>b.</t>
  </si>
  <si>
    <t>714514</t>
  </si>
  <si>
    <t>2.2.</t>
  </si>
  <si>
    <t>714540</t>
  </si>
  <si>
    <t>2.3.</t>
  </si>
  <si>
    <t>714550</t>
  </si>
  <si>
    <t>2.4.</t>
  </si>
  <si>
    <t>714560</t>
  </si>
  <si>
    <t>2.5.</t>
  </si>
  <si>
    <t>714570</t>
  </si>
  <si>
    <t>2.6.</t>
  </si>
  <si>
    <t>714590</t>
  </si>
  <si>
    <t>V</t>
  </si>
  <si>
    <t>1.1.</t>
  </si>
  <si>
    <t>716110</t>
  </si>
  <si>
    <t>730000</t>
  </si>
  <si>
    <t>II</t>
  </si>
  <si>
    <t>733000</t>
  </si>
  <si>
    <t>733100</t>
  </si>
  <si>
    <t>1.1</t>
  </si>
  <si>
    <t>1.2</t>
  </si>
  <si>
    <t>733200</t>
  </si>
  <si>
    <t>741000</t>
  </si>
  <si>
    <t>741500</t>
  </si>
  <si>
    <t>741534</t>
  </si>
  <si>
    <t>741100 i 741200</t>
  </si>
  <si>
    <t>742000</t>
  </si>
  <si>
    <t>742100</t>
  </si>
  <si>
    <t>742200</t>
  </si>
  <si>
    <t>742253</t>
  </si>
  <si>
    <t>742300</t>
  </si>
  <si>
    <t>743000</t>
  </si>
  <si>
    <t>744000</t>
  </si>
  <si>
    <t>745000</t>
  </si>
  <si>
    <t>VI</t>
  </si>
  <si>
    <t>770000</t>
  </si>
  <si>
    <t>800000</t>
  </si>
  <si>
    <t>900000</t>
  </si>
  <si>
    <t>910000</t>
  </si>
  <si>
    <t>911000</t>
  </si>
  <si>
    <t>912000</t>
  </si>
  <si>
    <t>920000</t>
  </si>
  <si>
    <t>(*)</t>
  </si>
  <si>
    <t xml:space="preserve"> - Кумулатив за исказани период</t>
  </si>
  <si>
    <t>Врста извештаја:(*)</t>
  </si>
  <si>
    <t>Ознака трезора</t>
  </si>
  <si>
    <t>Период:</t>
  </si>
  <si>
    <t>Година</t>
  </si>
  <si>
    <t>ПРИХОДИ И ПРИМАЊА</t>
  </si>
  <si>
    <t>Приходи из буџета</t>
  </si>
  <si>
    <t>Донације</t>
  </si>
  <si>
    <t>Примања од продаје финансијске и нефинансијске имовине и задуживања</t>
  </si>
  <si>
    <t>Нераспоређени вишак прихода и неутрошена средства из ранијих година</t>
  </si>
  <si>
    <t>Позиција</t>
  </si>
  <si>
    <t>u 000 дин.</t>
  </si>
  <si>
    <t>А)</t>
  </si>
  <si>
    <t>Б)</t>
  </si>
  <si>
    <t>В)</t>
  </si>
  <si>
    <t>ПОРЕЗИ:</t>
  </si>
  <si>
    <t>Порез на доходак, добит и капиталне добитке</t>
  </si>
  <si>
    <t>Порез на зараде</t>
  </si>
  <si>
    <t>Порез на приходе од сам. дел.</t>
  </si>
  <si>
    <t>Порез на приходе од имовине</t>
  </si>
  <si>
    <t>Порез на приходе од осигурања лица</t>
  </si>
  <si>
    <t>Самодоприноси</t>
  </si>
  <si>
    <t>Порез на друге приходе</t>
  </si>
  <si>
    <t>Порез на имовину</t>
  </si>
  <si>
    <t>Порези на заоставштину, наслеђе и поклон</t>
  </si>
  <si>
    <t>Порези на финансијске и капиталне трансакције (апсолутна права)</t>
  </si>
  <si>
    <t>Остали порези на имовину ( на акције и уделе )</t>
  </si>
  <si>
    <t>Порез на добра и услуге</t>
  </si>
  <si>
    <t>Порези на појединачне услуге (ЛКТ-музички програм, рекламни панои и ППЗ)</t>
  </si>
  <si>
    <t>Порези на употребу добара и на дозволу да се добра употребљавају или делатности обављају</t>
  </si>
  <si>
    <t>Порези на моторна возила</t>
  </si>
  <si>
    <t>Комунална такса за држање моторних, друмских и прикључних возила, осим пољопривредних возила и машина</t>
  </si>
  <si>
    <t>Годишња накнада за друмска моторна возила, тракторе и прикључна возила</t>
  </si>
  <si>
    <t>Накнаде за коришћење добара од општег интереса</t>
  </si>
  <si>
    <t>Концесионе накнаде и боравишне таксе</t>
  </si>
  <si>
    <t>Општинске и градске накнаде</t>
  </si>
  <si>
    <t>Општинске и градске комуналне таксе</t>
  </si>
  <si>
    <t>Накнаде за коришћење општинских путеве и улица</t>
  </si>
  <si>
    <t>Други порези</t>
  </si>
  <si>
    <t>Комунална такса на фирму</t>
  </si>
  <si>
    <t>ДОНАЦИЈЕ И ТРАНСФЕРИ</t>
  </si>
  <si>
    <t>Трансфери од другог нивоа власти</t>
  </si>
  <si>
    <t>Текући трансфери</t>
  </si>
  <si>
    <t>Ненаменски трансфери</t>
  </si>
  <si>
    <t>Наменски трансфери</t>
  </si>
  <si>
    <t>Капитални трансфери</t>
  </si>
  <si>
    <t>ДРУГИ ПРИХОДИ</t>
  </si>
  <si>
    <t>Приходи од имовине</t>
  </si>
  <si>
    <t>Закуп непроизведене имовине</t>
  </si>
  <si>
    <t>а.</t>
  </si>
  <si>
    <t>Накнада за коришћење природних добара</t>
  </si>
  <si>
    <t>б.</t>
  </si>
  <si>
    <t>Накнада за коришћење шумског и пољопривредног земљишта</t>
  </si>
  <si>
    <t>в.</t>
  </si>
  <si>
    <t>Накнада за коришћење грађевинског земљишта</t>
  </si>
  <si>
    <t>г.</t>
  </si>
  <si>
    <t>Комуналне таксе за коришћење простора</t>
  </si>
  <si>
    <t>741530 осим 741534</t>
  </si>
  <si>
    <t>д.</t>
  </si>
  <si>
    <t>Накнада за коришћење речних обала и бања</t>
  </si>
  <si>
    <t>Остали приходи ( камате и дивиденде)</t>
  </si>
  <si>
    <t>Приходи од продаје добара и услуга</t>
  </si>
  <si>
    <t>Приходи од продаје добара и услуга или закуп од стране тржишних организација ( закупнине )</t>
  </si>
  <si>
    <t>Таксе</t>
  </si>
  <si>
    <t>Локалне административне таксе</t>
  </si>
  <si>
    <t>742241,742251 и 742254</t>
  </si>
  <si>
    <t>Накнада за уређивање грађевинског земљишта</t>
  </si>
  <si>
    <t>Споредне продаје добара и услуга које врше државне нетржишне јединице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</si>
  <si>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</si>
  <si>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</si>
  <si>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</si>
  <si>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Мемурандумске ставке за рефундацију расхода</t>
  </si>
  <si>
    <t>УКУПНО ТЕКУЋИ ПРИХОДИ ( КЛАСА 7 )</t>
  </si>
  <si>
    <t>ПРИХОДИ ОД ПРОДАЈЕ НЕФИНАНСИЈСКЕ ИМОВИНЕ ( КЛАСА 8 )</t>
  </si>
  <si>
    <t>Приходи од продаје нефинансијске имовине</t>
  </si>
  <si>
    <t>ПРИМАЊА ОД ЗАДУЖИВАЊА И ПРОДАЈЕ ФИНАНСИЈСКЕ ИМОВИНЕ (КЛАСА 9)</t>
  </si>
  <si>
    <t>Примања од задуживања</t>
  </si>
  <si>
    <t>Примања од ДОМАЋИХ задуживања</t>
  </si>
  <si>
    <t>Примања од ИНОСТРАНИХ задуживања</t>
  </si>
  <si>
    <t>Примања од продаје финансијске имовине</t>
  </si>
  <si>
    <t>Пренета неутрошена средства из ранијих година</t>
  </si>
  <si>
    <t>Нераспоређени вишак прихода и примања из ранијих година</t>
  </si>
  <si>
    <t>Годишњи план</t>
  </si>
  <si>
    <t>Привремено финансирање</t>
  </si>
  <si>
    <t>Текући буџет</t>
  </si>
  <si>
    <t>Остварено</t>
  </si>
  <si>
    <t>Образац 1.</t>
  </si>
  <si>
    <t>УКУПНО ТЕКУЋИ ПРИХОДИ И ПРИМАЊА ( КЛАСА 7+8+9)</t>
  </si>
  <si>
    <t xml:space="preserve">                 Потпис овлашћеног лица</t>
  </si>
  <si>
    <t>у</t>
  </si>
  <si>
    <t>__________________ , __________ год</t>
  </si>
  <si>
    <t>М П</t>
  </si>
  <si>
    <t xml:space="preserve"> ____________________________________</t>
  </si>
  <si>
    <t>Ребаланс</t>
  </si>
  <si>
    <t>731000 и 732000</t>
  </si>
  <si>
    <t>Сопствени приходи буџетских корисника</t>
  </si>
  <si>
    <t>Конто</t>
  </si>
  <si>
    <t>ПРИХОДИ И ПРИМАЊА БУЏЕТА ОПШТИНЕ (ГРАДА)</t>
  </si>
  <si>
    <t>Назив општине (града)</t>
  </si>
  <si>
    <t>Индикатор (**)</t>
  </si>
  <si>
    <t>(**)</t>
  </si>
  <si>
    <t>Индикатор извештаја</t>
  </si>
  <si>
    <t>месечни</t>
  </si>
  <si>
    <t>квартални</t>
  </si>
  <si>
    <t>шестомесечни</t>
  </si>
  <si>
    <t>деветомесечни</t>
  </si>
  <si>
    <t>годишњи</t>
  </si>
  <si>
    <t>059</t>
  </si>
  <si>
    <t>Лоѕница</t>
  </si>
  <si>
    <t>12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</si>
</sst>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0"/>
      <color indexed="8"/>
      <name val="Trebuchet MS"/>
      <family val="2"/>
    </font>
    <font>
      <sz val="9"/>
      <color indexed="8"/>
      <name val="Trebuchet MS"/>
      <family val="2"/>
    </font>
    <font>
      <b/>
      <sz val="9"/>
      <color indexed="8"/>
      <name val="Trebuchet MS"/>
      <family val="2"/>
    </font>
    <font>
      <b/>
      <sz val="14"/>
      <color indexed="8"/>
      <name val="Trebuchet MS"/>
      <family val="2"/>
    </font>
    <font>
      <b/>
      <sz val="12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3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right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 quotePrefix="1">
      <alignment horizontal="center" vertical="center"/>
    </xf>
    <xf numFmtId="16" fontId="9" fillId="33" borderId="0" xfId="0" applyNumberFormat="1" applyFont="1" applyFill="1" applyBorder="1" applyAlignment="1" quotePrefix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top"/>
    </xf>
    <xf numFmtId="0" fontId="7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/>
      <protection/>
    </xf>
    <xf numFmtId="0" fontId="7" fillId="34" borderId="0" xfId="0" applyFont="1" applyFill="1" applyAlignment="1" applyProtection="1">
      <alignment vertical="top"/>
      <protection/>
    </xf>
    <xf numFmtId="3" fontId="3" fillId="34" borderId="0" xfId="0" applyNumberFormat="1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3" fillId="35" borderId="0" xfId="0" applyFont="1" applyFill="1" applyAlignment="1" applyProtection="1">
      <alignment wrapText="1"/>
      <protection/>
    </xf>
    <xf numFmtId="0" fontId="7" fillId="35" borderId="0" xfId="0" applyFont="1" applyFill="1" applyAlignment="1" applyProtection="1">
      <alignment wrapText="1"/>
      <protection/>
    </xf>
    <xf numFmtId="3" fontId="3" fillId="35" borderId="0" xfId="0" applyNumberFormat="1" applyFont="1" applyFill="1" applyAlignment="1" applyProtection="1">
      <alignment/>
      <protection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quotePrefix="1">
      <alignment wrapText="1"/>
    </xf>
    <xf numFmtId="0" fontId="3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5" fillId="35" borderId="0" xfId="0" applyFont="1" applyFill="1" applyAlignment="1">
      <alignment/>
    </xf>
    <xf numFmtId="3" fontId="3" fillId="35" borderId="0" xfId="0" applyNumberFormat="1" applyFont="1" applyFill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 wrapText="1"/>
    </xf>
    <xf numFmtId="0" fontId="6" fillId="35" borderId="0" xfId="0" applyFont="1" applyFill="1" applyAlignment="1">
      <alignment/>
    </xf>
    <xf numFmtId="0" fontId="3" fillId="35" borderId="0" xfId="0" applyNumberFormat="1" applyFont="1" applyFill="1" applyAlignment="1">
      <alignment wrapText="1"/>
    </xf>
    <xf numFmtId="0" fontId="4" fillId="0" borderId="0" xfId="0" applyNumberFormat="1" applyFont="1" applyAlignment="1" quotePrefix="1">
      <alignment wrapText="1"/>
    </xf>
    <xf numFmtId="0" fontId="7" fillId="35" borderId="0" xfId="0" applyNumberFormat="1" applyFont="1" applyFill="1" applyAlignment="1" quotePrefix="1">
      <alignment wrapText="1"/>
    </xf>
    <xf numFmtId="3" fontId="7" fillId="35" borderId="0" xfId="0" applyNumberFormat="1" applyFont="1" applyFill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NumberFormat="1" applyFont="1" applyBorder="1" applyAlignment="1" quotePrefix="1">
      <alignment wrapText="1"/>
    </xf>
    <xf numFmtId="3" fontId="7" fillId="0" borderId="0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0" fontId="7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6" fillId="36" borderId="0" xfId="0" applyFont="1" applyFill="1" applyAlignment="1">
      <alignment/>
    </xf>
    <xf numFmtId="3" fontId="3" fillId="36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3" fontId="3" fillId="0" borderId="0" xfId="0" applyNumberFormat="1" applyFont="1" applyFill="1" applyAlignment="1" quotePrefix="1">
      <alignment horizontal="right" wrapText="1"/>
    </xf>
    <xf numFmtId="3" fontId="3" fillId="0" borderId="0" xfId="0" applyNumberFormat="1" applyFont="1" applyFill="1" applyAlignment="1">
      <alignment horizontal="right"/>
    </xf>
    <xf numFmtId="3" fontId="3" fillId="35" borderId="0" xfId="0" applyNumberFormat="1" applyFont="1" applyFill="1" applyAlignment="1" quotePrefix="1">
      <alignment horizontal="right"/>
    </xf>
    <xf numFmtId="3" fontId="4" fillId="35" borderId="0" xfId="0" applyNumberFormat="1" applyFont="1" applyFill="1" applyAlignment="1" quotePrefix="1">
      <alignment horizontal="right"/>
    </xf>
    <xf numFmtId="0" fontId="5" fillId="0" borderId="0" xfId="0" applyFont="1" applyAlignment="1" quotePrefix="1">
      <alignment/>
    </xf>
    <xf numFmtId="0" fontId="4" fillId="0" borderId="0" xfId="0" applyFont="1" applyAlignment="1">
      <alignment/>
    </xf>
    <xf numFmtId="0" fontId="6" fillId="0" borderId="0" xfId="0" applyFont="1" applyAlignment="1" quotePrefix="1">
      <alignment/>
    </xf>
    <xf numFmtId="0" fontId="3" fillId="0" borderId="0" xfId="0" applyFont="1" applyAlignment="1" quotePrefix="1">
      <alignment/>
    </xf>
    <xf numFmtId="3" fontId="4" fillId="0" borderId="0" xfId="0" applyNumberFormat="1" applyFont="1" applyFill="1" applyAlignment="1" quotePrefix="1">
      <alignment horizontal="right"/>
    </xf>
    <xf numFmtId="0" fontId="5" fillId="0" borderId="12" xfId="0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0" fontId="9" fillId="35" borderId="0" xfId="0" applyFont="1" applyFill="1" applyAlignment="1">
      <alignment/>
    </xf>
    <xf numFmtId="0" fontId="9" fillId="35" borderId="0" xfId="0" applyNumberFormat="1" applyFont="1" applyFill="1" applyAlignment="1" quotePrefix="1">
      <alignment wrapText="1"/>
    </xf>
    <xf numFmtId="3" fontId="9" fillId="35" borderId="0" xfId="0" applyNumberFormat="1" applyFont="1" applyFill="1" applyAlignment="1">
      <alignment horizontal="right"/>
    </xf>
    <xf numFmtId="3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wrapText="1"/>
    </xf>
    <xf numFmtId="3" fontId="4" fillId="0" borderId="0" xfId="0" applyNumberFormat="1" applyFont="1" applyAlignment="1" quotePrefix="1">
      <alignment horizontal="center" wrapText="1"/>
    </xf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0" xfId="0" applyNumberFormat="1" applyFont="1" applyAlignment="1" quotePrefix="1">
      <alignment horizontal="right"/>
    </xf>
    <xf numFmtId="0" fontId="7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7" fillId="36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 wrapText="1"/>
    </xf>
    <xf numFmtId="16" fontId="4" fillId="0" borderId="0" xfId="0" applyNumberFormat="1" applyFont="1" applyBorder="1" applyAlignment="1" quotePrefix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/>
    </xf>
    <xf numFmtId="0" fontId="3" fillId="0" borderId="0" xfId="0" applyFont="1" applyBorder="1" applyAlignment="1">
      <alignment horizontal="left"/>
    </xf>
    <xf numFmtId="0" fontId="7" fillId="0" borderId="0" xfId="0" applyNumberFormat="1" applyFont="1" applyAlignment="1" applyProtection="1" quotePrefix="1">
      <alignment wrapText="1"/>
      <protection locked="0"/>
    </xf>
    <xf numFmtId="0" fontId="4" fillId="0" borderId="0" xfId="0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3" fontId="6" fillId="35" borderId="0" xfId="0" applyNumberFormat="1" applyFont="1" applyFill="1" applyAlignment="1">
      <alignment/>
    </xf>
    <xf numFmtId="3" fontId="11" fillId="35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10" fillId="0" borderId="0" xfId="0" applyNumberFormat="1" applyFont="1" applyBorder="1" applyAlignment="1" applyProtection="1">
      <alignment/>
      <protection locked="0"/>
    </xf>
    <xf numFmtId="0" fontId="10" fillId="0" borderId="12" xfId="0" applyFont="1" applyBorder="1" applyAlignment="1">
      <alignment/>
    </xf>
    <xf numFmtId="3" fontId="6" fillId="36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 applyProtection="1">
      <alignment/>
      <protection locked="0"/>
    </xf>
    <xf numFmtId="3" fontId="5" fillId="0" borderId="0" xfId="0" applyNumberFormat="1" applyFont="1" applyFill="1" applyAlignment="1" applyProtection="1">
      <alignment/>
      <protection locked="0"/>
    </xf>
    <xf numFmtId="3" fontId="10" fillId="0" borderId="12" xfId="0" applyNumberFormat="1" applyFont="1" applyBorder="1" applyAlignment="1" applyProtection="1">
      <alignment/>
      <protection locked="0"/>
    </xf>
    <xf numFmtId="3" fontId="10" fillId="0" borderId="0" xfId="0" applyNumberFormat="1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3" fontId="6" fillId="0" borderId="1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36" borderId="0" xfId="0" applyNumberFormat="1" applyFont="1" applyFill="1" applyBorder="1" applyAlignment="1">
      <alignment/>
    </xf>
    <xf numFmtId="3" fontId="6" fillId="35" borderId="0" xfId="0" applyNumberFormat="1" applyFont="1" applyFill="1" applyBorder="1" applyAlignment="1">
      <alignment/>
    </xf>
    <xf numFmtId="0" fontId="7" fillId="34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36" borderId="0" xfId="0" applyFont="1" applyFill="1" applyBorder="1" applyAlignment="1">
      <alignment/>
    </xf>
    <xf numFmtId="0" fontId="3" fillId="36" borderId="0" xfId="0" applyFont="1" applyFill="1" applyBorder="1" applyAlignment="1">
      <alignment horizontal="right"/>
    </xf>
    <xf numFmtId="3" fontId="3" fillId="36" borderId="0" xfId="0" applyNumberFormat="1" applyFont="1" applyFill="1" applyBorder="1" applyAlignment="1">
      <alignment/>
    </xf>
    <xf numFmtId="3" fontId="3" fillId="0" borderId="0" xfId="0" applyNumberFormat="1" applyFont="1" applyBorder="1" applyAlignment="1" quotePrefix="1">
      <alignment horizontal="right"/>
    </xf>
    <xf numFmtId="49" fontId="3" fillId="0" borderId="0" xfId="0" applyNumberFormat="1" applyFont="1" applyBorder="1" applyAlignment="1" quotePrefix="1">
      <alignment horizontal="right"/>
    </xf>
    <xf numFmtId="0" fontId="3" fillId="0" borderId="12" xfId="0" applyFont="1" applyBorder="1" applyAlignment="1">
      <alignment horizontal="left" wrapText="1"/>
    </xf>
    <xf numFmtId="49" fontId="3" fillId="0" borderId="12" xfId="0" applyNumberFormat="1" applyFont="1" applyBorder="1" applyAlignment="1" quotePrefix="1">
      <alignment horizontal="right"/>
    </xf>
    <xf numFmtId="0" fontId="3" fillId="0" borderId="13" xfId="0" applyFont="1" applyBorder="1" applyAlignment="1">
      <alignment horizontal="left" wrapText="1"/>
    </xf>
    <xf numFmtId="49" fontId="3" fillId="0" borderId="13" xfId="0" applyNumberFormat="1" applyFont="1" applyBorder="1" applyAlignment="1" quotePrefix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3" fillId="35" borderId="14" xfId="0" applyFont="1" applyFill="1" applyBorder="1" applyAlignment="1" applyProtection="1">
      <alignment horizontal="center"/>
      <protection locked="0"/>
    </xf>
    <xf numFmtId="1" fontId="7" fillId="35" borderId="14" xfId="0" applyNumberFormat="1" applyFont="1" applyFill="1" applyBorder="1" applyAlignment="1" applyProtection="1" quotePrefix="1">
      <alignment horizontal="center"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6" fillId="0" borderId="12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Alignment="1" applyProtection="1" quotePrefix="1">
      <alignment horizontal="right"/>
      <protection/>
    </xf>
    <xf numFmtId="3" fontId="6" fillId="0" borderId="0" xfId="0" applyNumberFormat="1" applyFont="1" applyAlignment="1" applyProtection="1">
      <alignment/>
      <protection/>
    </xf>
    <xf numFmtId="0" fontId="7" fillId="0" borderId="12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right"/>
      <protection/>
    </xf>
    <xf numFmtId="3" fontId="3" fillId="0" borderId="12" xfId="0" applyNumberFormat="1" applyFont="1" applyBorder="1" applyAlignment="1" applyProtection="1">
      <alignment horizontal="right"/>
      <protection/>
    </xf>
    <xf numFmtId="3" fontId="6" fillId="0" borderId="12" xfId="0" applyNumberFormat="1" applyFont="1" applyBorder="1" applyAlignment="1" applyProtection="1">
      <alignment/>
      <protection/>
    </xf>
    <xf numFmtId="0" fontId="7" fillId="36" borderId="0" xfId="0" applyFont="1" applyFill="1" applyAlignment="1" applyProtection="1">
      <alignment/>
      <protection/>
    </xf>
    <xf numFmtId="0" fontId="7" fillId="36" borderId="0" xfId="0" applyFont="1" applyFill="1" applyBorder="1" applyAlignment="1" applyProtection="1">
      <alignment/>
      <protection/>
    </xf>
    <xf numFmtId="3" fontId="3" fillId="36" borderId="0" xfId="0" applyNumberFormat="1" applyFont="1" applyFill="1" applyAlignment="1" applyProtection="1" quotePrefix="1">
      <alignment horizontal="right"/>
      <protection/>
    </xf>
    <xf numFmtId="3" fontId="6" fillId="36" borderId="0" xfId="0" applyNumberFormat="1" applyFont="1" applyFill="1" applyBorder="1" applyAlignment="1" applyProtection="1">
      <alignment/>
      <protection/>
    </xf>
    <xf numFmtId="0" fontId="7" fillId="36" borderId="11" xfId="0" applyFont="1" applyFill="1" applyBorder="1" applyAlignment="1">
      <alignment/>
    </xf>
    <xf numFmtId="0" fontId="3" fillId="36" borderId="11" xfId="0" applyFont="1" applyFill="1" applyBorder="1" applyAlignment="1">
      <alignment horizontal="left"/>
    </xf>
    <xf numFmtId="3" fontId="3" fillId="36" borderId="11" xfId="0" applyNumberFormat="1" applyFont="1" applyFill="1" applyBorder="1" applyAlignment="1" quotePrefix="1">
      <alignment horizontal="right"/>
    </xf>
    <xf numFmtId="3" fontId="6" fillId="36" borderId="11" xfId="0" applyNumberFormat="1" applyFont="1" applyFill="1" applyBorder="1" applyAlignment="1">
      <alignment/>
    </xf>
    <xf numFmtId="0" fontId="7" fillId="36" borderId="15" xfId="0" applyFont="1" applyFill="1" applyBorder="1" applyAlignment="1">
      <alignment/>
    </xf>
    <xf numFmtId="3" fontId="7" fillId="0" borderId="0" xfId="0" applyNumberFormat="1" applyFont="1" applyAlignment="1" applyProtection="1">
      <alignment horizontal="right"/>
      <protection locked="0"/>
    </xf>
    <xf numFmtId="49" fontId="7" fillId="35" borderId="14" xfId="0" applyNumberFormat="1" applyFont="1" applyFill="1" applyBorder="1" applyAlignment="1" applyProtection="1">
      <alignment horizontal="center"/>
      <protection locked="0"/>
    </xf>
    <xf numFmtId="49" fontId="7" fillId="35" borderId="0" xfId="0" applyNumberFormat="1" applyFont="1" applyFill="1" applyAlignment="1" applyProtection="1">
      <alignment horizontal="center"/>
      <protection locked="0"/>
    </xf>
    <xf numFmtId="0" fontId="3" fillId="36" borderId="0" xfId="0" applyFont="1" applyFill="1" applyBorder="1" applyAlignment="1" applyProtection="1">
      <alignment horizontal="left" wrapText="1"/>
      <protection/>
    </xf>
    <xf numFmtId="0" fontId="7" fillId="35" borderId="16" xfId="0" applyFont="1" applyFill="1" applyBorder="1" applyAlignment="1" applyProtection="1">
      <alignment horizontal="left"/>
      <protection locked="0"/>
    </xf>
    <xf numFmtId="0" fontId="7" fillId="35" borderId="0" xfId="0" applyFont="1" applyFill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01"/>
  <sheetViews>
    <sheetView tabSelected="1" zoomScale="85" zoomScaleNormal="85" zoomScalePageLayoutView="0" workbookViewId="0" topLeftCell="A50">
      <selection activeCell="L78" sqref="L78"/>
    </sheetView>
  </sheetViews>
  <sheetFormatPr defaultColWidth="7.7109375" defaultRowHeight="12.75"/>
  <cols>
    <col min="1" max="1" width="5.00390625" style="1" customWidth="1"/>
    <col min="2" max="2" width="5.140625" style="1" customWidth="1"/>
    <col min="3" max="5" width="4.28125" style="1" customWidth="1"/>
    <col min="6" max="6" width="3.7109375" style="1" customWidth="1"/>
    <col min="7" max="7" width="7.140625" style="1" customWidth="1"/>
    <col min="8" max="8" width="54.28125" style="1" customWidth="1"/>
    <col min="9" max="9" width="8.8515625" style="1" customWidth="1"/>
    <col min="10" max="14" width="14.28125" style="1" customWidth="1"/>
    <col min="15" max="16384" width="7.7109375" style="1" customWidth="1"/>
  </cols>
  <sheetData>
    <row r="1" spans="2:14" ht="18.75">
      <c r="B1" s="2"/>
      <c r="C1" s="2"/>
      <c r="D1" s="2"/>
      <c r="E1" s="2"/>
      <c r="F1" s="2"/>
      <c r="G1" s="124" t="s">
        <v>172</v>
      </c>
      <c r="H1" s="2"/>
      <c r="I1" s="2"/>
      <c r="J1" s="2"/>
      <c r="K1" s="2"/>
      <c r="L1" s="2"/>
      <c r="M1" s="2"/>
      <c r="N1" s="125" t="s">
        <v>161</v>
      </c>
    </row>
    <row r="2" spans="2:14" ht="16.5">
      <c r="B2" s="2"/>
      <c r="C2" s="2"/>
      <c r="D2" s="2"/>
      <c r="E2" s="2"/>
      <c r="F2" s="2"/>
      <c r="G2" s="3"/>
      <c r="H2" s="113" t="s">
        <v>75</v>
      </c>
      <c r="I2" s="2"/>
      <c r="J2" s="2"/>
      <c r="K2" s="2"/>
      <c r="L2" s="2"/>
      <c r="M2" s="2"/>
      <c r="N2" s="2"/>
    </row>
    <row r="3" spans="2:14" ht="15">
      <c r="B3" s="2"/>
      <c r="C3" s="2"/>
      <c r="D3" s="2"/>
      <c r="E3" s="2"/>
      <c r="F3" s="2"/>
      <c r="G3" s="4"/>
      <c r="H3" s="2"/>
      <c r="I3" s="2"/>
      <c r="J3" s="2"/>
      <c r="K3" s="2"/>
      <c r="L3" s="2"/>
      <c r="M3" s="2"/>
      <c r="N3" s="2"/>
    </row>
    <row r="4" spans="1:14" ht="15">
      <c r="A4" s="2" t="s">
        <v>76</v>
      </c>
      <c r="C4" s="2"/>
      <c r="D4" s="2"/>
      <c r="E4" s="2"/>
      <c r="F4" s="2"/>
      <c r="G4" s="126">
        <v>5</v>
      </c>
      <c r="H4" s="112" t="str">
        <f>IF(_xlfn.IFERROR(VLOOKUP(G4,C92:D96,2,FALSE),"")="","",VLOOKUP(G4,C92:D96,2,FALSE))</f>
        <v>Остварено</v>
      </c>
      <c r="I4" s="5"/>
      <c r="J4" s="2"/>
      <c r="K4" s="2"/>
      <c r="L4" s="2"/>
      <c r="M4" s="2"/>
      <c r="N4" s="2"/>
    </row>
    <row r="5" spans="1:14" ht="15">
      <c r="A5" s="2" t="s">
        <v>77</v>
      </c>
      <c r="C5" s="2"/>
      <c r="D5" s="2"/>
      <c r="E5" s="2"/>
      <c r="F5" s="2"/>
      <c r="G5" s="148" t="s">
        <v>182</v>
      </c>
      <c r="H5" s="6"/>
      <c r="I5" s="7"/>
      <c r="J5" s="2"/>
      <c r="K5" s="2"/>
      <c r="L5" s="2"/>
      <c r="M5" s="2"/>
      <c r="N5" s="2"/>
    </row>
    <row r="6" spans="1:14" ht="15">
      <c r="A6" s="2" t="s">
        <v>173</v>
      </c>
      <c r="C6" s="2"/>
      <c r="D6" s="2"/>
      <c r="E6" s="2"/>
      <c r="F6" s="2"/>
      <c r="G6" s="151" t="s">
        <v>183</v>
      </c>
      <c r="H6" s="152"/>
      <c r="I6" s="7"/>
      <c r="J6" s="2"/>
      <c r="K6" s="2"/>
      <c r="L6" s="2"/>
      <c r="M6" s="2"/>
      <c r="N6" s="2"/>
    </row>
    <row r="7" spans="1:14" ht="15">
      <c r="A7" s="2" t="s">
        <v>79</v>
      </c>
      <c r="C7" s="2"/>
      <c r="D7" s="2"/>
      <c r="E7" s="2"/>
      <c r="F7" s="2"/>
      <c r="G7" s="127">
        <v>2014</v>
      </c>
      <c r="H7" s="2"/>
      <c r="I7" s="7"/>
      <c r="J7" s="2"/>
      <c r="K7" s="2"/>
      <c r="L7" s="2"/>
      <c r="M7" s="2" t="s">
        <v>174</v>
      </c>
      <c r="N7" s="127">
        <v>1</v>
      </c>
    </row>
    <row r="8" spans="1:14" ht="15">
      <c r="A8" s="2" t="s">
        <v>78</v>
      </c>
      <c r="C8" s="2"/>
      <c r="E8" s="8"/>
      <c r="F8" s="8"/>
      <c r="G8" s="149" t="s">
        <v>184</v>
      </c>
      <c r="H8" s="9"/>
      <c r="I8" s="10"/>
      <c r="J8" s="2"/>
      <c r="K8" s="2"/>
      <c r="L8" s="2"/>
      <c r="M8" s="2"/>
      <c r="N8" s="2"/>
    </row>
    <row r="9" spans="2:14" ht="15.75" thickBot="1">
      <c r="B9" s="2"/>
      <c r="C9" s="2"/>
      <c r="D9" s="2"/>
      <c r="E9" s="2"/>
      <c r="F9" s="2"/>
      <c r="G9" s="11"/>
      <c r="H9" s="2"/>
      <c r="I9" s="2"/>
      <c r="J9" s="12"/>
      <c r="K9" s="12"/>
      <c r="L9" s="12"/>
      <c r="M9" s="12"/>
      <c r="N9" s="12" t="s">
        <v>86</v>
      </c>
    </row>
    <row r="10" spans="1:14" s="114" customFormat="1" ht="105">
      <c r="A10" s="13"/>
      <c r="B10" s="13"/>
      <c r="C10" s="13"/>
      <c r="D10" s="13"/>
      <c r="E10" s="13"/>
      <c r="F10" s="13"/>
      <c r="G10" s="14" t="s">
        <v>85</v>
      </c>
      <c r="H10" s="13" t="s">
        <v>80</v>
      </c>
      <c r="I10" s="13" t="s">
        <v>171</v>
      </c>
      <c r="J10" s="14" t="s">
        <v>81</v>
      </c>
      <c r="K10" s="14" t="s">
        <v>170</v>
      </c>
      <c r="L10" s="13" t="s">
        <v>82</v>
      </c>
      <c r="M10" s="14" t="s">
        <v>83</v>
      </c>
      <c r="N10" s="14" t="s">
        <v>84</v>
      </c>
    </row>
    <row r="11" spans="1:14" ht="15">
      <c r="A11" s="15"/>
      <c r="B11" s="15"/>
      <c r="C11" s="15"/>
      <c r="D11" s="15"/>
      <c r="E11" s="15"/>
      <c r="F11" s="15"/>
      <c r="G11" s="15"/>
      <c r="H11" s="15"/>
      <c r="I11" s="15"/>
      <c r="J11" s="16" t="s">
        <v>0</v>
      </c>
      <c r="K11" s="16" t="s">
        <v>1</v>
      </c>
      <c r="L11" s="16" t="s">
        <v>2</v>
      </c>
      <c r="M11" s="17" t="s">
        <v>3</v>
      </c>
      <c r="N11" s="16" t="s">
        <v>4</v>
      </c>
    </row>
    <row r="12" spans="1:14" ht="15.75" thickBot="1">
      <c r="A12" s="18"/>
      <c r="B12" s="18"/>
      <c r="C12" s="18"/>
      <c r="D12" s="18"/>
      <c r="E12" s="18"/>
      <c r="F12" s="18"/>
      <c r="G12" s="19">
        <v>1</v>
      </c>
      <c r="H12" s="18">
        <v>2</v>
      </c>
      <c r="I12" s="18">
        <v>3</v>
      </c>
      <c r="J12" s="18">
        <v>4</v>
      </c>
      <c r="K12" s="18">
        <v>5</v>
      </c>
      <c r="L12" s="18">
        <v>6</v>
      </c>
      <c r="M12" s="18">
        <v>7</v>
      </c>
      <c r="N12" s="18">
        <v>8</v>
      </c>
    </row>
    <row r="13" spans="1:14" ht="15">
      <c r="A13" s="20"/>
      <c r="B13" s="21" t="s">
        <v>87</v>
      </c>
      <c r="C13" s="22"/>
      <c r="D13" s="22"/>
      <c r="E13" s="22"/>
      <c r="F13" s="22"/>
      <c r="G13" s="23"/>
      <c r="H13" s="21" t="s">
        <v>90</v>
      </c>
      <c r="I13" s="21"/>
      <c r="J13" s="24">
        <f>SUBTOTAL(9,J14:J42)</f>
        <v>833878</v>
      </c>
      <c r="K13" s="24">
        <f>SUBTOTAL(9,K14:K42)</f>
        <v>0</v>
      </c>
      <c r="L13" s="24">
        <f>SUBTOTAL(9,L14:L42)</f>
        <v>0</v>
      </c>
      <c r="M13" s="24">
        <f>SUBTOTAL(9,M14:M42)</f>
        <v>0</v>
      </c>
      <c r="N13" s="24">
        <f>SUBTOTAL(9,N14:N42)</f>
        <v>0</v>
      </c>
    </row>
    <row r="14" spans="1:14" s="2" customFormat="1" ht="15">
      <c r="A14" s="25"/>
      <c r="B14" s="25"/>
      <c r="C14" s="26" t="s">
        <v>5</v>
      </c>
      <c r="D14" s="27"/>
      <c r="E14" s="27"/>
      <c r="F14" s="27"/>
      <c r="G14" s="27"/>
      <c r="H14" s="26" t="s">
        <v>91</v>
      </c>
      <c r="I14" s="26"/>
      <c r="J14" s="28">
        <f>SUBTOTAL(9,J16:J21)</f>
        <v>618217</v>
      </c>
      <c r="K14" s="28">
        <f>SUBTOTAL(9,K16:K21)</f>
        <v>0</v>
      </c>
      <c r="L14" s="28">
        <f>SUBTOTAL(9,L16:L21)</f>
        <v>0</v>
      </c>
      <c r="M14" s="28">
        <f>SUBTOTAL(9,M16:M21)</f>
        <v>0</v>
      </c>
      <c r="N14" s="28">
        <f>SUBTOTAL(9,N16:N21)</f>
        <v>0</v>
      </c>
    </row>
    <row r="15" spans="3:14" s="2" customFormat="1" ht="15">
      <c r="C15" s="29"/>
      <c r="D15" s="30"/>
      <c r="E15" s="30"/>
      <c r="F15" s="30"/>
      <c r="G15" s="30"/>
      <c r="H15" s="29"/>
      <c r="I15" s="29"/>
      <c r="J15" s="31"/>
      <c r="K15" s="31"/>
      <c r="L15" s="31"/>
      <c r="M15" s="31"/>
      <c r="N15" s="31"/>
    </row>
    <row r="16" spans="4:14" s="2" customFormat="1" ht="15.75">
      <c r="D16" s="32" t="s">
        <v>6</v>
      </c>
      <c r="G16" s="2">
        <v>1</v>
      </c>
      <c r="H16" s="2" t="s">
        <v>92</v>
      </c>
      <c r="I16" s="33" t="s">
        <v>7</v>
      </c>
      <c r="J16" s="93">
        <v>521372</v>
      </c>
      <c r="K16" s="93"/>
      <c r="L16" s="93"/>
      <c r="M16" s="93"/>
      <c r="N16" s="93"/>
    </row>
    <row r="17" spans="4:14" s="2" customFormat="1" ht="15.75">
      <c r="D17" s="32" t="s">
        <v>8</v>
      </c>
      <c r="G17" s="2">
        <v>2</v>
      </c>
      <c r="H17" s="2" t="s">
        <v>93</v>
      </c>
      <c r="I17" s="33" t="s">
        <v>9</v>
      </c>
      <c r="J17" s="93">
        <v>59051</v>
      </c>
      <c r="K17" s="93"/>
      <c r="L17" s="93"/>
      <c r="M17" s="93"/>
      <c r="N17" s="93"/>
    </row>
    <row r="18" spans="4:14" s="2" customFormat="1" ht="15.75">
      <c r="D18" s="32" t="s">
        <v>10</v>
      </c>
      <c r="G18" s="2">
        <v>3</v>
      </c>
      <c r="H18" s="2" t="s">
        <v>94</v>
      </c>
      <c r="I18" s="33" t="s">
        <v>11</v>
      </c>
      <c r="J18" s="93">
        <v>3703</v>
      </c>
      <c r="K18" s="93"/>
      <c r="L18" s="93"/>
      <c r="M18" s="93"/>
      <c r="N18" s="93"/>
    </row>
    <row r="19" spans="4:14" s="2" customFormat="1" ht="15.75">
      <c r="D19" s="32" t="s">
        <v>12</v>
      </c>
      <c r="G19" s="2">
        <v>4</v>
      </c>
      <c r="H19" s="2" t="s">
        <v>95</v>
      </c>
      <c r="I19" s="33" t="s">
        <v>13</v>
      </c>
      <c r="J19" s="93">
        <v>37</v>
      </c>
      <c r="K19" s="93"/>
      <c r="L19" s="93"/>
      <c r="M19" s="93"/>
      <c r="N19" s="93"/>
    </row>
    <row r="20" spans="4:14" s="2" customFormat="1" ht="15.75">
      <c r="D20" s="32" t="s">
        <v>14</v>
      </c>
      <c r="G20" s="2">
        <v>5</v>
      </c>
      <c r="H20" s="35" t="s">
        <v>96</v>
      </c>
      <c r="I20" s="33" t="s">
        <v>15</v>
      </c>
      <c r="J20" s="93">
        <v>2</v>
      </c>
      <c r="K20" s="93"/>
      <c r="L20" s="93"/>
      <c r="M20" s="93"/>
      <c r="N20" s="93"/>
    </row>
    <row r="21" spans="4:14" s="2" customFormat="1" ht="15.75">
      <c r="D21" s="32" t="s">
        <v>16</v>
      </c>
      <c r="G21" s="2">
        <v>6</v>
      </c>
      <c r="H21" s="35" t="s">
        <v>97</v>
      </c>
      <c r="I21" s="33" t="s">
        <v>17</v>
      </c>
      <c r="J21" s="93">
        <v>34052</v>
      </c>
      <c r="K21" s="93"/>
      <c r="L21" s="93"/>
      <c r="M21" s="93"/>
      <c r="N21" s="93"/>
    </row>
    <row r="22" spans="5:14" s="2" customFormat="1" ht="15.75">
      <c r="E22" s="32"/>
      <c r="I22" s="33"/>
      <c r="J22" s="93"/>
      <c r="K22" s="93"/>
      <c r="L22" s="93"/>
      <c r="M22" s="93"/>
      <c r="N22" s="93"/>
    </row>
    <row r="23" spans="3:14" s="2" customFormat="1" ht="15.75">
      <c r="C23" s="36" t="s">
        <v>18</v>
      </c>
      <c r="D23" s="37"/>
      <c r="E23" s="38"/>
      <c r="F23" s="37"/>
      <c r="G23" s="37"/>
      <c r="H23" s="36" t="s">
        <v>98</v>
      </c>
      <c r="I23" s="39" t="s">
        <v>19</v>
      </c>
      <c r="J23" s="94">
        <f>SUBTOTAL(9,J24:J27)</f>
        <v>149563</v>
      </c>
      <c r="K23" s="94">
        <f>SUBTOTAL(9,K24:K27)</f>
        <v>0</v>
      </c>
      <c r="L23" s="94">
        <f>SUBTOTAL(9,L24:L27)</f>
        <v>0</v>
      </c>
      <c r="M23" s="94">
        <f>SUBTOTAL(9,M24:M27)</f>
        <v>0</v>
      </c>
      <c r="N23" s="94">
        <f>SUBTOTAL(9,N24:N27)</f>
        <v>0</v>
      </c>
    </row>
    <row r="24" spans="4:14" s="2" customFormat="1" ht="15.75">
      <c r="D24" s="2" t="s">
        <v>6</v>
      </c>
      <c r="E24" s="32"/>
      <c r="G24" s="2">
        <v>7</v>
      </c>
      <c r="H24" s="35" t="s">
        <v>98</v>
      </c>
      <c r="I24" s="40" t="s">
        <v>20</v>
      </c>
      <c r="J24" s="93">
        <v>105813</v>
      </c>
      <c r="K24" s="93"/>
      <c r="L24" s="93"/>
      <c r="M24" s="93"/>
      <c r="N24" s="93"/>
    </row>
    <row r="25" spans="4:14" s="2" customFormat="1" ht="15.75">
      <c r="D25" s="2" t="s">
        <v>8</v>
      </c>
      <c r="E25" s="32"/>
      <c r="G25" s="2">
        <v>8</v>
      </c>
      <c r="H25" s="35" t="s">
        <v>99</v>
      </c>
      <c r="I25" s="33" t="s">
        <v>21</v>
      </c>
      <c r="J25" s="93">
        <v>2555</v>
      </c>
      <c r="K25" s="93"/>
      <c r="L25" s="93"/>
      <c r="M25" s="93"/>
      <c r="N25" s="93"/>
    </row>
    <row r="26" spans="4:14" s="2" customFormat="1" ht="30.75">
      <c r="D26" s="2" t="s">
        <v>10</v>
      </c>
      <c r="E26" s="32"/>
      <c r="G26" s="2">
        <v>9</v>
      </c>
      <c r="H26" s="35" t="s">
        <v>100</v>
      </c>
      <c r="I26" s="33" t="s">
        <v>22</v>
      </c>
      <c r="J26" s="93">
        <v>41195</v>
      </c>
      <c r="K26" s="93"/>
      <c r="L26" s="93"/>
      <c r="M26" s="93"/>
      <c r="N26" s="93"/>
    </row>
    <row r="27" spans="4:14" s="2" customFormat="1" ht="15.75">
      <c r="D27" s="2" t="s">
        <v>12</v>
      </c>
      <c r="E27" s="32"/>
      <c r="G27" s="2">
        <v>10</v>
      </c>
      <c r="H27" s="41" t="s">
        <v>101</v>
      </c>
      <c r="I27" s="40" t="s">
        <v>23</v>
      </c>
      <c r="J27" s="93"/>
      <c r="K27" s="93"/>
      <c r="L27" s="93"/>
      <c r="M27" s="93"/>
      <c r="N27" s="93"/>
    </row>
    <row r="28" spans="5:14" s="2" customFormat="1" ht="15.75">
      <c r="E28" s="32"/>
      <c r="I28" s="33"/>
      <c r="J28" s="93"/>
      <c r="K28" s="93"/>
      <c r="L28" s="93"/>
      <c r="M28" s="93"/>
      <c r="N28" s="93"/>
    </row>
    <row r="29" spans="3:14" s="2" customFormat="1" ht="15.75">
      <c r="C29" s="36" t="s">
        <v>24</v>
      </c>
      <c r="D29" s="36"/>
      <c r="E29" s="42"/>
      <c r="F29" s="36"/>
      <c r="G29" s="37"/>
      <c r="H29" s="43" t="s">
        <v>102</v>
      </c>
      <c r="I29" s="39" t="s">
        <v>25</v>
      </c>
      <c r="J29" s="94">
        <f>SUBTOTAL(9,J30:J39)</f>
        <v>46552</v>
      </c>
      <c r="K29" s="94">
        <f>SUBTOTAL(9,K30:K39)</f>
        <v>0</v>
      </c>
      <c r="L29" s="94">
        <f>SUBTOTAL(9,L30:L39)</f>
        <v>0</v>
      </c>
      <c r="M29" s="94">
        <f>SUBTOTAL(9,M30:M39)</f>
        <v>0</v>
      </c>
      <c r="N29" s="94">
        <f>SUBTOTAL(9,N30:N39)</f>
        <v>0</v>
      </c>
    </row>
    <row r="30" spans="4:14" s="2" customFormat="1" ht="30.75">
      <c r="D30" s="2" t="s">
        <v>6</v>
      </c>
      <c r="E30" s="32"/>
      <c r="G30" s="2">
        <v>11</v>
      </c>
      <c r="H30" s="44" t="s">
        <v>103</v>
      </c>
      <c r="I30" s="33" t="s">
        <v>26</v>
      </c>
      <c r="J30" s="93">
        <v>3</v>
      </c>
      <c r="K30" s="93"/>
      <c r="L30" s="93"/>
      <c r="M30" s="93"/>
      <c r="N30" s="93"/>
    </row>
    <row r="31" spans="4:14" s="2" customFormat="1" ht="30.75">
      <c r="D31" s="37" t="s">
        <v>8</v>
      </c>
      <c r="E31" s="38"/>
      <c r="F31" s="37"/>
      <c r="G31" s="37"/>
      <c r="H31" s="45" t="s">
        <v>104</v>
      </c>
      <c r="I31" s="46" t="s">
        <v>27</v>
      </c>
      <c r="J31" s="95">
        <f>SUBTOTAL(9,J33:J39)</f>
        <v>46549</v>
      </c>
      <c r="K31" s="95">
        <f>SUBTOTAL(9,K33:K39)</f>
        <v>0</v>
      </c>
      <c r="L31" s="95">
        <f>SUBTOTAL(9,L33:L39)</f>
        <v>0</v>
      </c>
      <c r="M31" s="95">
        <f>SUBTOTAL(9,M33:M39)</f>
        <v>0</v>
      </c>
      <c r="N31" s="95">
        <f>SUBTOTAL(9,N33:N39)</f>
        <v>0</v>
      </c>
    </row>
    <row r="32" spans="5:14" s="2" customFormat="1" ht="15.75">
      <c r="E32" s="38" t="s">
        <v>28</v>
      </c>
      <c r="F32" s="37"/>
      <c r="G32" s="37"/>
      <c r="H32" s="45" t="s">
        <v>105</v>
      </c>
      <c r="I32" s="46" t="s">
        <v>29</v>
      </c>
      <c r="J32" s="94">
        <f>SUBTOTAL(9,J33:J34)</f>
        <v>31060</v>
      </c>
      <c r="K32" s="94">
        <f>SUBTOTAL(9,K33:K34)</f>
        <v>0</v>
      </c>
      <c r="L32" s="94">
        <f>SUBTOTAL(9,L33:L34)</f>
        <v>0</v>
      </c>
      <c r="M32" s="94">
        <f>SUBTOTAL(9,M33:M34)</f>
        <v>0</v>
      </c>
      <c r="N32" s="94">
        <f>SUBTOTAL(9,N33:N34)</f>
        <v>0</v>
      </c>
    </row>
    <row r="33" spans="5:14" s="2" customFormat="1" ht="45.75">
      <c r="E33" s="32"/>
      <c r="F33" s="2" t="s">
        <v>30</v>
      </c>
      <c r="G33" s="2">
        <v>12</v>
      </c>
      <c r="H33" s="35" t="s">
        <v>106</v>
      </c>
      <c r="I33" s="33" t="s">
        <v>31</v>
      </c>
      <c r="J33" s="93">
        <v>31052</v>
      </c>
      <c r="K33" s="93"/>
      <c r="L33" s="93"/>
      <c r="M33" s="93"/>
      <c r="N33" s="93"/>
    </row>
    <row r="34" spans="5:14" s="2" customFormat="1" ht="30.75">
      <c r="E34" s="32"/>
      <c r="F34" s="2" t="s">
        <v>32</v>
      </c>
      <c r="G34" s="2">
        <v>13</v>
      </c>
      <c r="H34" s="35" t="s">
        <v>107</v>
      </c>
      <c r="I34" s="33" t="s">
        <v>33</v>
      </c>
      <c r="J34" s="93">
        <v>8</v>
      </c>
      <c r="K34" s="93"/>
      <c r="L34" s="93"/>
      <c r="M34" s="93"/>
      <c r="N34" s="93"/>
    </row>
    <row r="35" spans="5:14" s="2" customFormat="1" ht="15.75">
      <c r="E35" s="32" t="s">
        <v>34</v>
      </c>
      <c r="G35" s="2">
        <v>14</v>
      </c>
      <c r="H35" s="2" t="s">
        <v>108</v>
      </c>
      <c r="I35" s="40" t="s">
        <v>35</v>
      </c>
      <c r="J35" s="93">
        <v>509</v>
      </c>
      <c r="K35" s="93"/>
      <c r="L35" s="93"/>
      <c r="M35" s="93"/>
      <c r="N35" s="93"/>
    </row>
    <row r="36" spans="5:14" s="2" customFormat="1" ht="15.75">
      <c r="E36" s="32" t="s">
        <v>36</v>
      </c>
      <c r="G36" s="2">
        <v>15</v>
      </c>
      <c r="H36" s="2" t="s">
        <v>109</v>
      </c>
      <c r="I36" s="40" t="s">
        <v>37</v>
      </c>
      <c r="J36" s="93">
        <v>3940</v>
      </c>
      <c r="K36" s="93"/>
      <c r="L36" s="93"/>
      <c r="M36" s="93"/>
      <c r="N36" s="93"/>
    </row>
    <row r="37" spans="5:14" s="2" customFormat="1" ht="15.75">
      <c r="E37" s="32" t="s">
        <v>38</v>
      </c>
      <c r="G37" s="2">
        <v>16</v>
      </c>
      <c r="H37" s="2" t="s">
        <v>110</v>
      </c>
      <c r="I37" s="40" t="s">
        <v>39</v>
      </c>
      <c r="J37" s="93">
        <v>11040</v>
      </c>
      <c r="K37" s="93"/>
      <c r="L37" s="93"/>
      <c r="M37" s="93"/>
      <c r="N37" s="93"/>
    </row>
    <row r="38" spans="5:14" s="2" customFormat="1" ht="15.75">
      <c r="E38" s="32" t="s">
        <v>40</v>
      </c>
      <c r="G38" s="2">
        <v>17</v>
      </c>
      <c r="H38" s="2" t="s">
        <v>111</v>
      </c>
      <c r="I38" s="40" t="s">
        <v>41</v>
      </c>
      <c r="J38" s="93"/>
      <c r="K38" s="93"/>
      <c r="L38" s="93"/>
      <c r="M38" s="93"/>
      <c r="N38" s="93"/>
    </row>
    <row r="39" spans="5:14" s="2" customFormat="1" ht="15.75">
      <c r="E39" s="32" t="s">
        <v>42</v>
      </c>
      <c r="G39" s="2">
        <v>18</v>
      </c>
      <c r="H39" s="2" t="s">
        <v>112</v>
      </c>
      <c r="I39" s="40" t="s">
        <v>43</v>
      </c>
      <c r="J39" s="93"/>
      <c r="K39" s="93"/>
      <c r="L39" s="93"/>
      <c r="M39" s="93"/>
      <c r="N39" s="93"/>
    </row>
    <row r="40" spans="5:14" s="2" customFormat="1" ht="15.75">
      <c r="E40" s="32"/>
      <c r="H40" s="35"/>
      <c r="I40" s="33"/>
      <c r="J40" s="96"/>
      <c r="K40" s="93"/>
      <c r="L40" s="93"/>
      <c r="M40" s="93"/>
      <c r="N40" s="93"/>
    </row>
    <row r="41" spans="3:14" s="2" customFormat="1" ht="15.75">
      <c r="C41" s="36" t="s">
        <v>44</v>
      </c>
      <c r="D41" s="37"/>
      <c r="E41" s="38"/>
      <c r="F41" s="37"/>
      <c r="G41" s="37"/>
      <c r="H41" s="36" t="s">
        <v>113</v>
      </c>
      <c r="I41" s="46"/>
      <c r="J41" s="94">
        <f>SUBTOTAL(9,J42:J43)</f>
        <v>19546</v>
      </c>
      <c r="K41" s="94">
        <f>SUBTOTAL(9,K42:K43)</f>
        <v>0</v>
      </c>
      <c r="L41" s="94">
        <f>SUBTOTAL(9,L42:L43)</f>
        <v>0</v>
      </c>
      <c r="M41" s="94">
        <f>SUBTOTAL(9,M42:M43)</f>
        <v>0</v>
      </c>
      <c r="N41" s="94">
        <f>SUBTOTAL(9,N42:N43)</f>
        <v>0</v>
      </c>
    </row>
    <row r="42" spans="1:14" s="2" customFormat="1" ht="15.75">
      <c r="A42" s="47"/>
      <c r="B42" s="47"/>
      <c r="C42" s="47"/>
      <c r="D42" s="47" t="s">
        <v>6</v>
      </c>
      <c r="E42" s="48" t="s">
        <v>45</v>
      </c>
      <c r="F42" s="47"/>
      <c r="G42" s="47">
        <v>19</v>
      </c>
      <c r="H42" s="49" t="s">
        <v>114</v>
      </c>
      <c r="I42" s="50" t="s">
        <v>46</v>
      </c>
      <c r="J42" s="97">
        <v>19546</v>
      </c>
      <c r="K42" s="97"/>
      <c r="L42" s="97"/>
      <c r="M42" s="97"/>
      <c r="N42" s="97"/>
    </row>
    <row r="43" spans="1:14" s="2" customFormat="1" ht="16.5" thickBot="1">
      <c r="A43" s="51"/>
      <c r="B43" s="51"/>
      <c r="C43" s="51"/>
      <c r="D43" s="51"/>
      <c r="E43" s="51"/>
      <c r="F43" s="51"/>
      <c r="G43" s="51"/>
      <c r="H43" s="51"/>
      <c r="I43" s="51"/>
      <c r="J43" s="98"/>
      <c r="K43" s="98"/>
      <c r="L43" s="98"/>
      <c r="M43" s="98"/>
      <c r="N43" s="98"/>
    </row>
    <row r="44" spans="1:14" s="2" customFormat="1" ht="15.75">
      <c r="A44" s="52"/>
      <c r="B44" s="53" t="s">
        <v>88</v>
      </c>
      <c r="C44" s="53"/>
      <c r="D44" s="53"/>
      <c r="E44" s="54"/>
      <c r="F44" s="53"/>
      <c r="G44" s="52"/>
      <c r="H44" s="53" t="s">
        <v>115</v>
      </c>
      <c r="I44" s="55" t="s">
        <v>47</v>
      </c>
      <c r="J44" s="99">
        <f>SUBTOTAL(9,J45:J52)</f>
        <v>564611</v>
      </c>
      <c r="K44" s="99">
        <f>SUBTOTAL(9,K45:K52)</f>
        <v>0</v>
      </c>
      <c r="L44" s="99">
        <f>SUBTOTAL(9,L45:L52)</f>
        <v>30107</v>
      </c>
      <c r="M44" s="99">
        <f>SUBTOTAL(9,M45:M52)</f>
        <v>0</v>
      </c>
      <c r="N44" s="99">
        <f>SUBTOTAL(9,N45:N52)</f>
        <v>0</v>
      </c>
    </row>
    <row r="45" spans="2:14" s="2" customFormat="1" ht="45.75">
      <c r="B45" s="4"/>
      <c r="C45" s="4" t="s">
        <v>5</v>
      </c>
      <c r="D45" s="4"/>
      <c r="E45" s="56"/>
      <c r="F45" s="4"/>
      <c r="G45" s="2">
        <v>20</v>
      </c>
      <c r="H45" s="4" t="s">
        <v>82</v>
      </c>
      <c r="I45" s="57" t="s">
        <v>169</v>
      </c>
      <c r="J45" s="93">
        <v>97</v>
      </c>
      <c r="K45" s="93"/>
      <c r="L45" s="93">
        <v>853</v>
      </c>
      <c r="M45" s="93"/>
      <c r="N45" s="93"/>
    </row>
    <row r="46" spans="2:14" s="2" customFormat="1" ht="15.75">
      <c r="B46" s="4"/>
      <c r="C46" s="4"/>
      <c r="D46" s="4"/>
      <c r="E46" s="56"/>
      <c r="F46" s="4"/>
      <c r="H46" s="4"/>
      <c r="I46" s="58"/>
      <c r="J46" s="100"/>
      <c r="K46" s="101"/>
      <c r="L46" s="101"/>
      <c r="M46" s="101"/>
      <c r="N46" s="101"/>
    </row>
    <row r="47" spans="2:14" s="2" customFormat="1" ht="15.75">
      <c r="B47" s="4"/>
      <c r="C47" s="36" t="s">
        <v>48</v>
      </c>
      <c r="D47" s="36"/>
      <c r="E47" s="42"/>
      <c r="F47" s="36"/>
      <c r="G47" s="37"/>
      <c r="H47" s="36" t="s">
        <v>116</v>
      </c>
      <c r="I47" s="59" t="s">
        <v>49</v>
      </c>
      <c r="J47" s="94">
        <f>SUBTOTAL(9,J48:J52)</f>
        <v>564514</v>
      </c>
      <c r="K47" s="94">
        <f>SUBTOTAL(9,K48:K52)</f>
        <v>0</v>
      </c>
      <c r="L47" s="94">
        <f>SUBTOTAL(9,L48:L52)</f>
        <v>29254</v>
      </c>
      <c r="M47" s="94">
        <f>SUBTOTAL(9,M48:M52)</f>
        <v>0</v>
      </c>
      <c r="N47" s="94">
        <f>SUBTOTAL(9,N48:N52)</f>
        <v>0</v>
      </c>
    </row>
    <row r="48" spans="2:14" s="2" customFormat="1" ht="15.75">
      <c r="B48" s="4"/>
      <c r="C48" s="4"/>
      <c r="D48" s="37" t="s">
        <v>6</v>
      </c>
      <c r="E48" s="42"/>
      <c r="F48" s="36"/>
      <c r="G48" s="37"/>
      <c r="H48" s="45" t="s">
        <v>117</v>
      </c>
      <c r="I48" s="60" t="s">
        <v>50</v>
      </c>
      <c r="J48" s="94">
        <f>SUBTOTAL(9,J49:J50)</f>
        <v>551919</v>
      </c>
      <c r="K48" s="94">
        <f>SUBTOTAL(9,K49:K50)</f>
        <v>0</v>
      </c>
      <c r="L48" s="94">
        <f>SUBTOTAL(9,L49:L50)</f>
        <v>29254</v>
      </c>
      <c r="M48" s="94">
        <f>SUBTOTAL(9,M49:M50)</f>
        <v>0</v>
      </c>
      <c r="N48" s="94">
        <f>SUBTOTAL(9,N49:N50)</f>
        <v>0</v>
      </c>
    </row>
    <row r="49" spans="2:14" s="2" customFormat="1" ht="15.75">
      <c r="B49" s="4"/>
      <c r="C49" s="4"/>
      <c r="D49" s="4"/>
      <c r="E49" s="61" t="s">
        <v>51</v>
      </c>
      <c r="F49" s="4"/>
      <c r="G49" s="2">
        <v>21</v>
      </c>
      <c r="H49" s="62" t="s">
        <v>118</v>
      </c>
      <c r="I49" s="58"/>
      <c r="J49" s="102">
        <v>517375</v>
      </c>
      <c r="K49" s="102"/>
      <c r="L49" s="102">
        <v>28497</v>
      </c>
      <c r="M49" s="102"/>
      <c r="N49" s="102"/>
    </row>
    <row r="50" spans="2:14" s="2" customFormat="1" ht="15.75">
      <c r="B50" s="4"/>
      <c r="C50" s="4"/>
      <c r="D50" s="4"/>
      <c r="E50" s="61" t="s">
        <v>52</v>
      </c>
      <c r="F50" s="4"/>
      <c r="G50" s="2">
        <v>22</v>
      </c>
      <c r="H50" s="62" t="s">
        <v>119</v>
      </c>
      <c r="I50" s="58"/>
      <c r="J50" s="102">
        <v>34544</v>
      </c>
      <c r="K50" s="101"/>
      <c r="L50" s="101">
        <f>251+262+244</f>
        <v>757</v>
      </c>
      <c r="M50" s="101"/>
      <c r="N50" s="101"/>
    </row>
    <row r="51" spans="2:14" s="2" customFormat="1" ht="15.75">
      <c r="B51" s="4"/>
      <c r="C51" s="4"/>
      <c r="D51" s="4"/>
      <c r="E51" s="63"/>
      <c r="F51" s="4"/>
      <c r="H51" s="4"/>
      <c r="I51" s="58"/>
      <c r="J51" s="101"/>
      <c r="K51" s="101"/>
      <c r="L51" s="101"/>
      <c r="M51" s="101"/>
      <c r="N51" s="101"/>
    </row>
    <row r="52" spans="2:14" s="2" customFormat="1" ht="15.75">
      <c r="B52" s="4"/>
      <c r="C52" s="4"/>
      <c r="D52" s="64" t="s">
        <v>8</v>
      </c>
      <c r="E52" s="63"/>
      <c r="F52" s="4"/>
      <c r="G52" s="2">
        <v>23</v>
      </c>
      <c r="H52" s="62" t="s">
        <v>120</v>
      </c>
      <c r="I52" s="65" t="s">
        <v>53</v>
      </c>
      <c r="J52" s="93">
        <v>12595</v>
      </c>
      <c r="K52" s="93"/>
      <c r="L52" s="93"/>
      <c r="M52" s="93"/>
      <c r="N52" s="93"/>
    </row>
    <row r="53" spans="1:14" s="2" customFormat="1" ht="16.5" thickBot="1">
      <c r="A53" s="51"/>
      <c r="B53" s="51"/>
      <c r="C53" s="51"/>
      <c r="D53" s="51"/>
      <c r="E53" s="66"/>
      <c r="F53" s="51"/>
      <c r="G53" s="51"/>
      <c r="H53" s="51"/>
      <c r="I53" s="67"/>
      <c r="J53" s="103"/>
      <c r="K53" s="103"/>
      <c r="L53" s="103"/>
      <c r="M53" s="103"/>
      <c r="N53" s="103"/>
    </row>
    <row r="54" spans="1:14" s="2" customFormat="1" ht="15.75">
      <c r="A54" s="52"/>
      <c r="B54" s="53" t="s">
        <v>89</v>
      </c>
      <c r="C54" s="53"/>
      <c r="D54" s="53"/>
      <c r="E54" s="54"/>
      <c r="F54" s="53"/>
      <c r="G54" s="52"/>
      <c r="H54" s="53" t="s">
        <v>121</v>
      </c>
      <c r="I54" s="55"/>
      <c r="J54" s="99">
        <f>SUBTOTAL(9,J55:J74)</f>
        <v>144335</v>
      </c>
      <c r="K54" s="99">
        <f>SUBTOTAL(9,K55:K74)</f>
        <v>100680</v>
      </c>
      <c r="L54" s="99">
        <f>SUBTOTAL(9,L55:L74)</f>
        <v>8813</v>
      </c>
      <c r="M54" s="99">
        <f>SUBTOTAL(9,M55:M74)</f>
        <v>312</v>
      </c>
      <c r="N54" s="99">
        <f>SUBTOTAL(9,N55:N74)</f>
        <v>3501</v>
      </c>
    </row>
    <row r="55" spans="3:14" s="2" customFormat="1" ht="15.75">
      <c r="C55" s="36" t="s">
        <v>5</v>
      </c>
      <c r="D55" s="37"/>
      <c r="E55" s="38"/>
      <c r="F55" s="37"/>
      <c r="G55" s="37"/>
      <c r="H55" s="36" t="s">
        <v>122</v>
      </c>
      <c r="I55" s="46" t="s">
        <v>54</v>
      </c>
      <c r="J55" s="94">
        <f>SUBTOTAL(9,J56:J62)</f>
        <v>40614</v>
      </c>
      <c r="K55" s="94">
        <f>SUBTOTAL(9,K56:K62)</f>
        <v>53</v>
      </c>
      <c r="L55" s="94">
        <f>SUBTOTAL(9,L56:L62)</f>
        <v>0</v>
      </c>
      <c r="M55" s="94">
        <f>SUBTOTAL(9,M56:M62)</f>
        <v>0</v>
      </c>
      <c r="N55" s="94">
        <f>SUBTOTAL(9,N56:N62)</f>
        <v>0</v>
      </c>
    </row>
    <row r="56" spans="3:14" s="2" customFormat="1" ht="15.75">
      <c r="C56" s="4"/>
      <c r="D56" s="68" t="s">
        <v>6</v>
      </c>
      <c r="E56" s="42"/>
      <c r="F56" s="68"/>
      <c r="G56" s="68"/>
      <c r="H56" s="69" t="s">
        <v>123</v>
      </c>
      <c r="I56" s="70" t="s">
        <v>55</v>
      </c>
      <c r="J56" s="94">
        <f>SUBTOTAL(9,J57:J61)</f>
        <v>33509</v>
      </c>
      <c r="K56" s="94">
        <f>SUBTOTAL(9,K57:K61)</f>
        <v>0</v>
      </c>
      <c r="L56" s="94">
        <f>SUBTOTAL(9,L57:L61)</f>
        <v>0</v>
      </c>
      <c r="M56" s="94">
        <f>SUBTOTAL(9,M57:M61)</f>
        <v>0</v>
      </c>
      <c r="N56" s="94">
        <f>SUBTOTAL(9,N57:N61)</f>
        <v>0</v>
      </c>
    </row>
    <row r="57" spans="3:14" s="2" customFormat="1" ht="15.75">
      <c r="C57" s="4"/>
      <c r="E57" s="32"/>
      <c r="F57" s="2" t="s">
        <v>124</v>
      </c>
      <c r="G57" s="2">
        <v>24</v>
      </c>
      <c r="H57" s="35" t="s">
        <v>125</v>
      </c>
      <c r="I57" s="33">
        <v>741510</v>
      </c>
      <c r="J57" s="93">
        <v>132</v>
      </c>
      <c r="K57" s="93"/>
      <c r="L57" s="93"/>
      <c r="M57" s="93"/>
      <c r="N57" s="93"/>
    </row>
    <row r="58" spans="3:14" s="2" customFormat="1" ht="30.75">
      <c r="C58" s="4"/>
      <c r="E58" s="32"/>
      <c r="F58" s="2" t="s">
        <v>126</v>
      </c>
      <c r="G58" s="2">
        <v>25</v>
      </c>
      <c r="H58" s="35" t="s">
        <v>127</v>
      </c>
      <c r="I58" s="33">
        <v>741520</v>
      </c>
      <c r="J58" s="93">
        <v>6030</v>
      </c>
      <c r="K58" s="93"/>
      <c r="L58" s="93"/>
      <c r="M58" s="93"/>
      <c r="N58" s="93"/>
    </row>
    <row r="59" spans="3:14" s="2" customFormat="1" ht="15.75">
      <c r="C59" s="4"/>
      <c r="E59" s="32"/>
      <c r="F59" s="2" t="s">
        <v>128</v>
      </c>
      <c r="G59" s="2">
        <v>26</v>
      </c>
      <c r="H59" s="35" t="s">
        <v>129</v>
      </c>
      <c r="I59" s="33" t="s">
        <v>56</v>
      </c>
      <c r="J59" s="93">
        <v>5986</v>
      </c>
      <c r="K59" s="93"/>
      <c r="L59" s="93"/>
      <c r="M59" s="93"/>
      <c r="N59" s="93"/>
    </row>
    <row r="60" spans="3:14" s="2" customFormat="1" ht="45.75">
      <c r="C60" s="4"/>
      <c r="E60" s="32"/>
      <c r="F60" s="2" t="s">
        <v>130</v>
      </c>
      <c r="G60" s="2">
        <v>27</v>
      </c>
      <c r="H60" s="41" t="s">
        <v>131</v>
      </c>
      <c r="I60" s="71" t="s">
        <v>132</v>
      </c>
      <c r="J60" s="104">
        <v>21361</v>
      </c>
      <c r="K60" s="104"/>
      <c r="L60" s="104"/>
      <c r="M60" s="104"/>
      <c r="N60" s="104"/>
    </row>
    <row r="61" spans="3:14" s="2" customFormat="1" ht="15.75">
      <c r="C61" s="4"/>
      <c r="E61" s="32"/>
      <c r="F61" s="2" t="s">
        <v>133</v>
      </c>
      <c r="G61" s="2">
        <v>28</v>
      </c>
      <c r="H61" s="62" t="s">
        <v>134</v>
      </c>
      <c r="I61" s="71">
        <v>741540</v>
      </c>
      <c r="J61" s="93"/>
      <c r="K61" s="93"/>
      <c r="L61" s="93"/>
      <c r="M61" s="93"/>
      <c r="N61" s="93"/>
    </row>
    <row r="62" spans="3:14" s="2" customFormat="1" ht="15.75">
      <c r="C62" s="4"/>
      <c r="D62" s="2" t="s">
        <v>8</v>
      </c>
      <c r="E62" s="32"/>
      <c r="G62" s="2">
        <v>29</v>
      </c>
      <c r="H62" s="2" t="s">
        <v>135</v>
      </c>
      <c r="I62" s="12" t="s">
        <v>57</v>
      </c>
      <c r="J62" s="105">
        <v>7105</v>
      </c>
      <c r="K62" s="105">
        <v>53</v>
      </c>
      <c r="L62" s="105"/>
      <c r="M62" s="105"/>
      <c r="N62" s="105"/>
    </row>
    <row r="63" spans="3:14" s="2" customFormat="1" ht="15.75">
      <c r="C63" s="4"/>
      <c r="E63" s="32"/>
      <c r="I63" s="12"/>
      <c r="J63" s="105"/>
      <c r="K63" s="105"/>
      <c r="L63" s="105"/>
      <c r="M63" s="105"/>
      <c r="N63" s="105"/>
    </row>
    <row r="64" spans="3:14" s="2" customFormat="1" ht="15.75">
      <c r="C64" s="36" t="s">
        <v>48</v>
      </c>
      <c r="D64" s="37"/>
      <c r="E64" s="38"/>
      <c r="F64" s="37"/>
      <c r="G64" s="37"/>
      <c r="H64" s="36" t="s">
        <v>136</v>
      </c>
      <c r="I64" s="39" t="s">
        <v>58</v>
      </c>
      <c r="J64" s="94">
        <f>SUBTOTAL(9,J65:J69)</f>
        <v>74701</v>
      </c>
      <c r="K64" s="94">
        <f>SUBTOTAL(9,K65:K69)</f>
        <v>57865</v>
      </c>
      <c r="L64" s="94">
        <f>SUBTOTAL(9,L65:L69)</f>
        <v>0</v>
      </c>
      <c r="M64" s="94">
        <f>SUBTOTAL(9,M65:M69)</f>
        <v>2</v>
      </c>
      <c r="N64" s="94">
        <f>SUBTOTAL(9,N65:N69)</f>
        <v>3501</v>
      </c>
    </row>
    <row r="65" spans="3:14" s="2" customFormat="1" ht="30.75">
      <c r="C65" s="4"/>
      <c r="D65" s="2" t="s">
        <v>6</v>
      </c>
      <c r="E65" s="32"/>
      <c r="G65" s="2">
        <v>30</v>
      </c>
      <c r="H65" s="35" t="s">
        <v>137</v>
      </c>
      <c r="I65" s="33" t="s">
        <v>59</v>
      </c>
      <c r="J65" s="93">
        <v>37784</v>
      </c>
      <c r="K65" s="93">
        <f>7764+11345+38513</f>
        <v>57622</v>
      </c>
      <c r="L65" s="93"/>
      <c r="M65" s="93">
        <v>2</v>
      </c>
      <c r="N65" s="93">
        <v>1003</v>
      </c>
    </row>
    <row r="66" spans="3:14" s="2" customFormat="1" ht="15.75">
      <c r="C66" s="4"/>
      <c r="D66" s="68" t="s">
        <v>8</v>
      </c>
      <c r="E66" s="42"/>
      <c r="F66" s="68"/>
      <c r="G66" s="68"/>
      <c r="H66" s="69" t="s">
        <v>138</v>
      </c>
      <c r="I66" s="70" t="s">
        <v>60</v>
      </c>
      <c r="J66" s="95">
        <f>SUBTOTAL(9,J67:J68)</f>
        <v>31574</v>
      </c>
      <c r="K66" s="95">
        <f>SUBTOTAL(9,K67:K68)</f>
        <v>0</v>
      </c>
      <c r="L66" s="95">
        <f>SUBTOTAL(9,L67:L68)</f>
        <v>0</v>
      </c>
      <c r="M66" s="95">
        <f>SUBTOTAL(9,M67:M68)</f>
        <v>0</v>
      </c>
      <c r="N66" s="95">
        <f>SUBTOTAL(9,N67:N68)</f>
        <v>0</v>
      </c>
    </row>
    <row r="67" spans="3:14" s="2" customFormat="1" ht="45.75">
      <c r="C67" s="4"/>
      <c r="E67" s="32" t="s">
        <v>28</v>
      </c>
      <c r="G67" s="2">
        <v>31</v>
      </c>
      <c r="H67" s="72" t="s">
        <v>139</v>
      </c>
      <c r="I67" s="73" t="s">
        <v>140</v>
      </c>
      <c r="J67" s="93">
        <v>150</v>
      </c>
      <c r="K67" s="93"/>
      <c r="L67" s="93"/>
      <c r="M67" s="93"/>
      <c r="N67" s="93"/>
    </row>
    <row r="68" spans="3:14" s="2" customFormat="1" ht="15.75">
      <c r="C68" s="4"/>
      <c r="E68" s="32" t="s">
        <v>34</v>
      </c>
      <c r="G68" s="2">
        <v>32</v>
      </c>
      <c r="H68" s="35" t="s">
        <v>141</v>
      </c>
      <c r="I68" s="33" t="s">
        <v>61</v>
      </c>
      <c r="J68" s="93">
        <v>31424</v>
      </c>
      <c r="K68" s="93"/>
      <c r="L68" s="93"/>
      <c r="M68" s="93"/>
      <c r="N68" s="93"/>
    </row>
    <row r="69" spans="3:14" s="2" customFormat="1" ht="15.75">
      <c r="C69" s="4"/>
      <c r="D69" s="2" t="s">
        <v>10</v>
      </c>
      <c r="E69" s="32"/>
      <c r="G69" s="2">
        <v>33</v>
      </c>
      <c r="H69" s="2" t="s">
        <v>142</v>
      </c>
      <c r="I69" s="40" t="s">
        <v>62</v>
      </c>
      <c r="J69" s="93">
        <v>5343</v>
      </c>
      <c r="K69" s="93">
        <v>243</v>
      </c>
      <c r="L69" s="93"/>
      <c r="M69" s="93"/>
      <c r="N69" s="93">
        <v>2498</v>
      </c>
    </row>
    <row r="70" spans="3:14" s="2" customFormat="1" ht="15.75">
      <c r="C70" s="4"/>
      <c r="E70" s="32"/>
      <c r="I70" s="40"/>
      <c r="J70" s="93"/>
      <c r="K70" s="93"/>
      <c r="L70" s="93"/>
      <c r="M70" s="93"/>
      <c r="N70" s="93"/>
    </row>
    <row r="71" spans="3:14" s="2" customFormat="1" ht="15.75">
      <c r="C71" s="29" t="s">
        <v>18</v>
      </c>
      <c r="E71" s="32"/>
      <c r="G71" s="2">
        <v>34</v>
      </c>
      <c r="H71" s="29" t="s">
        <v>143</v>
      </c>
      <c r="I71" s="74" t="s">
        <v>63</v>
      </c>
      <c r="J71" s="106">
        <v>16032</v>
      </c>
      <c r="K71" s="106"/>
      <c r="L71" s="106"/>
      <c r="M71" s="106"/>
      <c r="N71" s="106"/>
    </row>
    <row r="72" spans="3:14" s="2" customFormat="1" ht="15.75">
      <c r="C72" s="29" t="s">
        <v>24</v>
      </c>
      <c r="E72" s="32"/>
      <c r="G72" s="2">
        <v>35</v>
      </c>
      <c r="H72" s="29" t="s">
        <v>144</v>
      </c>
      <c r="I72" s="74" t="s">
        <v>64</v>
      </c>
      <c r="J72" s="106">
        <v>3760</v>
      </c>
      <c r="K72" s="106">
        <f>46+408</f>
        <v>454</v>
      </c>
      <c r="L72" s="106">
        <f>41+1084+149</f>
        <v>1274</v>
      </c>
      <c r="M72" s="106"/>
      <c r="N72" s="106"/>
    </row>
    <row r="73" spans="2:14" s="2" customFormat="1" ht="15.75">
      <c r="B73" s="47"/>
      <c r="C73" s="75" t="s">
        <v>44</v>
      </c>
      <c r="D73" s="47"/>
      <c r="E73" s="48"/>
      <c r="F73" s="47"/>
      <c r="G73" s="2">
        <v>36</v>
      </c>
      <c r="H73" s="75" t="s">
        <v>145</v>
      </c>
      <c r="I73" s="74" t="s">
        <v>65</v>
      </c>
      <c r="J73" s="106">
        <v>8900</v>
      </c>
      <c r="K73" s="106">
        <f>790+91+38935</f>
        <v>39816</v>
      </c>
      <c r="L73" s="106">
        <v>1076</v>
      </c>
      <c r="M73" s="106">
        <v>310</v>
      </c>
      <c r="N73" s="106"/>
    </row>
    <row r="74" spans="2:14" s="2" customFormat="1" ht="16.5" thickBot="1">
      <c r="B74" s="51"/>
      <c r="C74" s="76" t="s">
        <v>66</v>
      </c>
      <c r="D74" s="51"/>
      <c r="E74" s="66"/>
      <c r="F74" s="51"/>
      <c r="G74" s="2">
        <v>37</v>
      </c>
      <c r="H74" s="4" t="s">
        <v>146</v>
      </c>
      <c r="I74" s="77" t="s">
        <v>67</v>
      </c>
      <c r="J74" s="106">
        <v>328</v>
      </c>
      <c r="K74" s="106">
        <f>1066+1426</f>
        <v>2492</v>
      </c>
      <c r="L74" s="106">
        <v>6463</v>
      </c>
      <c r="M74" s="106"/>
      <c r="N74" s="106"/>
    </row>
    <row r="75" spans="1:14" s="2" customFormat="1" ht="16.5" thickBot="1">
      <c r="A75" s="78"/>
      <c r="B75" s="78"/>
      <c r="C75" s="78"/>
      <c r="D75" s="78"/>
      <c r="E75" s="78"/>
      <c r="F75" s="78"/>
      <c r="G75" s="78"/>
      <c r="H75" s="79" t="s">
        <v>147</v>
      </c>
      <c r="I75" s="80"/>
      <c r="J75" s="107">
        <f>SUBTOTAL(9,J13:J74)</f>
        <v>1542824</v>
      </c>
      <c r="K75" s="107">
        <f>SUBTOTAL(9,K13:K74)</f>
        <v>100680</v>
      </c>
      <c r="L75" s="107">
        <f>SUBTOTAL(9,L13:L74)</f>
        <v>38920</v>
      </c>
      <c r="M75" s="107">
        <f>SUBTOTAL(9,M13:M74)</f>
        <v>312</v>
      </c>
      <c r="N75" s="107">
        <f>SUBTOTAL(9,N13:N74)</f>
        <v>3501</v>
      </c>
    </row>
    <row r="76" spans="1:14" s="2" customFormat="1" ht="15.75">
      <c r="A76" s="52"/>
      <c r="B76" s="83"/>
      <c r="C76" s="115" t="s">
        <v>148</v>
      </c>
      <c r="D76" s="115"/>
      <c r="E76" s="115"/>
      <c r="F76" s="115"/>
      <c r="G76" s="115"/>
      <c r="H76" s="116"/>
      <c r="I76" s="117"/>
      <c r="J76" s="110"/>
      <c r="K76" s="110"/>
      <c r="L76" s="110"/>
      <c r="M76" s="110"/>
      <c r="N76" s="110"/>
    </row>
    <row r="77" spans="2:14" s="2" customFormat="1" ht="15.75">
      <c r="B77" s="47"/>
      <c r="D77" s="75"/>
      <c r="E77" s="75"/>
      <c r="F77" s="75"/>
      <c r="G77" s="75">
        <v>38</v>
      </c>
      <c r="H77" s="75" t="s">
        <v>149</v>
      </c>
      <c r="I77" s="77" t="s">
        <v>68</v>
      </c>
      <c r="J77" s="106"/>
      <c r="K77" s="106"/>
      <c r="L77" s="106"/>
      <c r="M77" s="106">
        <f>92+2720</f>
        <v>2812</v>
      </c>
      <c r="N77" s="106">
        <v>10650</v>
      </c>
    </row>
    <row r="78" spans="1:14" s="2" customFormat="1" ht="15.75">
      <c r="A78" s="25"/>
      <c r="B78" s="130"/>
      <c r="C78" s="25"/>
      <c r="D78" s="131"/>
      <c r="E78" s="131"/>
      <c r="F78" s="131"/>
      <c r="G78" s="131"/>
      <c r="H78" s="131"/>
      <c r="I78" s="132"/>
      <c r="J78" s="133"/>
      <c r="K78" s="133"/>
      <c r="L78" s="133"/>
      <c r="M78" s="133"/>
      <c r="N78" s="133"/>
    </row>
    <row r="79" spans="1:14" s="2" customFormat="1" ht="16.5" thickBot="1">
      <c r="A79" s="134"/>
      <c r="B79" s="134"/>
      <c r="C79" s="134"/>
      <c r="D79" s="134"/>
      <c r="E79" s="134"/>
      <c r="F79" s="134"/>
      <c r="G79" s="134"/>
      <c r="H79" s="135"/>
      <c r="I79" s="136"/>
      <c r="J79" s="137"/>
      <c r="K79" s="137"/>
      <c r="L79" s="137"/>
      <c r="M79" s="137"/>
      <c r="N79" s="137"/>
    </row>
    <row r="80" spans="1:14" s="2" customFormat="1" ht="15.75">
      <c r="A80" s="138"/>
      <c r="B80" s="139"/>
      <c r="C80" s="150" t="s">
        <v>150</v>
      </c>
      <c r="D80" s="150"/>
      <c r="E80" s="150"/>
      <c r="F80" s="150"/>
      <c r="G80" s="150"/>
      <c r="H80" s="150"/>
      <c r="I80" s="140" t="s">
        <v>69</v>
      </c>
      <c r="J80" s="141">
        <f>SUBTOTAL(9,J81:J84)</f>
        <v>3061</v>
      </c>
      <c r="K80" s="141">
        <f>SUBTOTAL(9,K81:K84)</f>
        <v>0</v>
      </c>
      <c r="L80" s="141">
        <f>SUBTOTAL(9,L81:L84)</f>
        <v>0</v>
      </c>
      <c r="M80" s="141">
        <f>SUBTOTAL(9,M81:M84)</f>
        <v>29966</v>
      </c>
      <c r="N80" s="141">
        <f>SUBTOTAL(9,N81:N84)</f>
        <v>0</v>
      </c>
    </row>
    <row r="81" spans="2:14" s="2" customFormat="1" ht="15.75">
      <c r="B81" s="47"/>
      <c r="C81" s="47"/>
      <c r="D81" s="84" t="s">
        <v>6</v>
      </c>
      <c r="E81" s="85"/>
      <c r="F81" s="85"/>
      <c r="G81" s="85"/>
      <c r="H81" s="86" t="s">
        <v>151</v>
      </c>
      <c r="I81" s="59" t="s">
        <v>70</v>
      </c>
      <c r="J81" s="111">
        <f>SUBTOTAL(9,J82:J83)</f>
        <v>0</v>
      </c>
      <c r="K81" s="111">
        <f>SUBTOTAL(9,K82:K83)</f>
        <v>0</v>
      </c>
      <c r="L81" s="111">
        <f>SUBTOTAL(9,L82:L83)</f>
        <v>0</v>
      </c>
      <c r="M81" s="111">
        <f>SUBTOTAL(9,M82:M83)</f>
        <v>0</v>
      </c>
      <c r="N81" s="111">
        <f>SUBTOTAL(9,N82:N83)</f>
        <v>0</v>
      </c>
    </row>
    <row r="82" spans="2:14" s="2" customFormat="1" ht="15.75">
      <c r="B82" s="47"/>
      <c r="C82" s="47"/>
      <c r="D82" s="47"/>
      <c r="E82" s="87" t="s">
        <v>51</v>
      </c>
      <c r="F82" s="47"/>
      <c r="G82" s="2">
        <v>39</v>
      </c>
      <c r="H82" s="88" t="s">
        <v>152</v>
      </c>
      <c r="I82" s="40" t="s">
        <v>71</v>
      </c>
      <c r="J82" s="93"/>
      <c r="K82" s="93"/>
      <c r="L82" s="93"/>
      <c r="M82" s="93"/>
      <c r="N82" s="93"/>
    </row>
    <row r="83" spans="2:14" s="2" customFormat="1" ht="15.75">
      <c r="B83" s="47"/>
      <c r="C83" s="47"/>
      <c r="D83" s="47"/>
      <c r="E83" s="89" t="s">
        <v>52</v>
      </c>
      <c r="F83" s="47"/>
      <c r="G83" s="2">
        <v>40</v>
      </c>
      <c r="H83" s="88" t="s">
        <v>153</v>
      </c>
      <c r="I83" s="40" t="s">
        <v>72</v>
      </c>
      <c r="J83" s="93"/>
      <c r="K83" s="93"/>
      <c r="L83" s="93"/>
      <c r="M83" s="93"/>
      <c r="N83" s="93"/>
    </row>
    <row r="84" spans="2:14" s="2" customFormat="1" ht="15.75">
      <c r="B84" s="47"/>
      <c r="C84" s="47"/>
      <c r="D84" s="47" t="s">
        <v>8</v>
      </c>
      <c r="E84" s="47"/>
      <c r="F84" s="47"/>
      <c r="G84" s="47">
        <v>41</v>
      </c>
      <c r="H84" s="90" t="s">
        <v>154</v>
      </c>
      <c r="I84" s="77" t="s">
        <v>73</v>
      </c>
      <c r="J84" s="93">
        <v>3061</v>
      </c>
      <c r="K84" s="93"/>
      <c r="L84" s="93"/>
      <c r="M84" s="93">
        <v>29966</v>
      </c>
      <c r="N84" s="93"/>
    </row>
    <row r="85" spans="1:14" s="2" customFormat="1" ht="16.5" thickBot="1">
      <c r="A85" s="142"/>
      <c r="B85" s="142"/>
      <c r="C85" s="143" t="s">
        <v>162</v>
      </c>
      <c r="D85" s="142"/>
      <c r="E85" s="142"/>
      <c r="F85" s="142"/>
      <c r="G85" s="142"/>
      <c r="H85" s="146"/>
      <c r="I85" s="144"/>
      <c r="J85" s="145">
        <f>SUBTOTAL(9,J13:J84)</f>
        <v>1545885</v>
      </c>
      <c r="K85" s="145">
        <f>SUBTOTAL(9,K13:K84)</f>
        <v>100680</v>
      </c>
      <c r="L85" s="145">
        <f>SUBTOTAL(9,L13:L84)</f>
        <v>38920</v>
      </c>
      <c r="M85" s="145">
        <f>SUBTOTAL(9,M13:M84)</f>
        <v>33090</v>
      </c>
      <c r="N85" s="145">
        <f>SUBTOTAL(9,N13:N84)</f>
        <v>14151</v>
      </c>
    </row>
    <row r="86" spans="1:14" s="2" customFormat="1" ht="15.75">
      <c r="A86" s="47"/>
      <c r="B86" s="47"/>
      <c r="C86" s="47"/>
      <c r="D86" s="47"/>
      <c r="E86" s="47"/>
      <c r="F86" s="47"/>
      <c r="G86" s="47"/>
      <c r="H86" s="81"/>
      <c r="I86" s="118"/>
      <c r="J86" s="108"/>
      <c r="K86" s="108"/>
      <c r="L86" s="108"/>
      <c r="M86" s="108"/>
      <c r="N86" s="108"/>
    </row>
    <row r="87" spans="1:14" s="2" customFormat="1" ht="15.75">
      <c r="A87" s="47"/>
      <c r="B87" s="47"/>
      <c r="C87" s="47"/>
      <c r="D87" s="47"/>
      <c r="E87" s="47"/>
      <c r="F87" s="47"/>
      <c r="G87" s="47">
        <v>42</v>
      </c>
      <c r="H87" s="90" t="s">
        <v>155</v>
      </c>
      <c r="I87" s="119">
        <v>311700</v>
      </c>
      <c r="J87" s="108"/>
      <c r="K87" s="108"/>
      <c r="L87" s="108"/>
      <c r="M87" s="108"/>
      <c r="N87" s="128"/>
    </row>
    <row r="88" spans="1:14" s="2" customFormat="1" ht="31.5" thickBot="1">
      <c r="A88" s="51"/>
      <c r="B88" s="51"/>
      <c r="C88" s="51"/>
      <c r="D88" s="51"/>
      <c r="E88" s="51"/>
      <c r="F88" s="51"/>
      <c r="G88" s="51">
        <v>43</v>
      </c>
      <c r="H88" s="120" t="s">
        <v>156</v>
      </c>
      <c r="I88" s="121">
        <v>321311</v>
      </c>
      <c r="J88" s="109">
        <v>172593</v>
      </c>
      <c r="K88" s="109"/>
      <c r="L88" s="109"/>
      <c r="M88" s="109"/>
      <c r="N88" s="129">
        <v>352</v>
      </c>
    </row>
    <row r="89" spans="1:14" s="2" customFormat="1" ht="16.5" thickBot="1">
      <c r="A89" s="78"/>
      <c r="B89" s="78"/>
      <c r="C89" s="78"/>
      <c r="D89" s="78"/>
      <c r="E89" s="78"/>
      <c r="F89" s="78"/>
      <c r="G89" s="78"/>
      <c r="H89" s="122"/>
      <c r="I89" s="123"/>
      <c r="J89" s="107"/>
      <c r="K89" s="107"/>
      <c r="L89" s="107"/>
      <c r="M89" s="107"/>
      <c r="N89" s="107">
        <f>+SUM(J85:N85)+N87+N88</f>
        <v>1733078</v>
      </c>
    </row>
    <row r="90" spans="2:14" s="2" customFormat="1" ht="15">
      <c r="B90" s="47"/>
      <c r="C90" s="47"/>
      <c r="D90" s="47"/>
      <c r="E90" s="47"/>
      <c r="F90" s="47"/>
      <c r="G90" s="47"/>
      <c r="H90" s="81"/>
      <c r="I90" s="74"/>
      <c r="J90" s="82"/>
      <c r="K90" s="82"/>
      <c r="L90" s="82"/>
      <c r="M90" s="82"/>
      <c r="N90" s="82"/>
    </row>
    <row r="91" spans="1:14" s="2" customFormat="1" ht="15">
      <c r="A91" s="64" t="s">
        <v>74</v>
      </c>
      <c r="B91" s="2" t="s">
        <v>76</v>
      </c>
      <c r="F91" s="35"/>
      <c r="I91" s="91"/>
      <c r="J91" s="34"/>
      <c r="K91" s="34"/>
      <c r="L91" s="147" t="s">
        <v>175</v>
      </c>
      <c r="M91" s="34" t="s">
        <v>176</v>
      </c>
      <c r="N91" s="34"/>
    </row>
    <row r="92" spans="1:14" s="2" customFormat="1" ht="15">
      <c r="A92" s="4"/>
      <c r="C92" s="2">
        <v>1</v>
      </c>
      <c r="D92" s="2" t="s">
        <v>157</v>
      </c>
      <c r="F92" s="62"/>
      <c r="I92" s="92"/>
      <c r="J92" s="34"/>
      <c r="K92" s="34"/>
      <c r="L92" s="34"/>
      <c r="M92" s="34">
        <v>1</v>
      </c>
      <c r="N92" s="34" t="s">
        <v>177</v>
      </c>
    </row>
    <row r="93" spans="1:14" s="2" customFormat="1" ht="15">
      <c r="A93" s="4"/>
      <c r="C93" s="2">
        <v>2</v>
      </c>
      <c r="D93" s="2" t="s">
        <v>158</v>
      </c>
      <c r="F93" s="35"/>
      <c r="I93" s="91"/>
      <c r="J93" s="34"/>
      <c r="K93" s="34"/>
      <c r="L93" s="34"/>
      <c r="M93" s="34">
        <v>3</v>
      </c>
      <c r="N93" s="34" t="s">
        <v>178</v>
      </c>
    </row>
    <row r="94" spans="1:14" s="2" customFormat="1" ht="15">
      <c r="A94" s="4"/>
      <c r="C94" s="2">
        <v>3</v>
      </c>
      <c r="D94" s="2" t="s">
        <v>168</v>
      </c>
      <c r="F94" s="62"/>
      <c r="I94" s="92"/>
      <c r="J94" s="34"/>
      <c r="K94" s="34"/>
      <c r="L94" s="34"/>
      <c r="M94" s="34">
        <v>6</v>
      </c>
      <c r="N94" s="34" t="s">
        <v>179</v>
      </c>
    </row>
    <row r="95" spans="1:14" s="2" customFormat="1" ht="15">
      <c r="A95" s="4"/>
      <c r="C95" s="2">
        <v>4</v>
      </c>
      <c r="D95" s="2" t="s">
        <v>159</v>
      </c>
      <c r="F95" s="4"/>
      <c r="I95" s="31"/>
      <c r="J95" s="34"/>
      <c r="K95" s="34"/>
      <c r="L95" s="34"/>
      <c r="M95" s="34">
        <v>9</v>
      </c>
      <c r="N95" s="34" t="s">
        <v>180</v>
      </c>
    </row>
    <row r="96" spans="3:14" s="2" customFormat="1" ht="15">
      <c r="C96" s="2">
        <v>5</v>
      </c>
      <c r="D96" s="2" t="s">
        <v>160</v>
      </c>
      <c r="M96" s="2">
        <v>12</v>
      </c>
      <c r="N96" s="2" t="s">
        <v>181</v>
      </c>
    </row>
    <row r="97" s="2" customFormat="1" ht="15"/>
    <row r="98" s="2" customFormat="1" ht="15"/>
    <row r="99" s="2" customFormat="1" ht="15"/>
    <row r="100" s="2" customFormat="1" ht="15">
      <c r="J100" s="2" t="s">
        <v>163</v>
      </c>
    </row>
    <row r="101" spans="3:10" s="2" customFormat="1" ht="68.25" customHeight="1">
      <c r="C101" s="2" t="s">
        <v>164</v>
      </c>
      <c r="D101" s="2" t="s">
        <v>165</v>
      </c>
      <c r="H101" s="114" t="s">
        <v>166</v>
      </c>
      <c r="J101" s="2" t="s">
        <v>167</v>
      </c>
    </row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  <row r="163" s="2" customFormat="1" ht="15"/>
    <row r="164" s="2" customFormat="1" ht="15"/>
    <row r="165" s="2" customFormat="1" ht="15"/>
    <row r="166" s="2" customFormat="1" ht="15"/>
    <row r="167" s="2" customFormat="1" ht="15"/>
    <row r="168" s="2" customFormat="1" ht="15"/>
    <row r="169" s="2" customFormat="1" ht="15"/>
    <row r="170" s="2" customFormat="1" ht="15"/>
    <row r="171" s="2" customFormat="1" ht="15"/>
    <row r="172" s="2" customFormat="1" ht="15"/>
    <row r="173" s="2" customFormat="1" ht="15"/>
    <row r="174" s="2" customFormat="1" ht="15"/>
    <row r="175" s="2" customFormat="1" ht="15"/>
    <row r="176" s="2" customFormat="1" ht="15"/>
    <row r="177" s="2" customFormat="1" ht="15"/>
    <row r="178" s="2" customFormat="1" ht="15"/>
    <row r="179" s="2" customFormat="1" ht="15"/>
    <row r="180" s="2" customFormat="1" ht="15"/>
    <row r="181" s="2" customFormat="1" ht="15"/>
    <row r="182" s="2" customFormat="1" ht="15"/>
    <row r="183" s="2" customFormat="1" ht="15"/>
    <row r="184" s="2" customFormat="1" ht="15"/>
    <row r="185" s="2" customFormat="1" ht="15"/>
    <row r="186" s="2" customFormat="1" ht="15"/>
    <row r="187" s="2" customFormat="1" ht="15"/>
    <row r="188" s="2" customFormat="1" ht="15"/>
    <row r="189" s="2" customFormat="1" ht="15"/>
    <row r="190" s="2" customFormat="1" ht="15"/>
    <row r="191" s="2" customFormat="1" ht="15"/>
    <row r="192" s="2" customFormat="1" ht="15"/>
    <row r="193" s="2" customFormat="1" ht="15"/>
    <row r="194" s="2" customFormat="1" ht="15"/>
    <row r="195" s="2" customFormat="1" ht="15"/>
    <row r="196" s="2" customFormat="1" ht="15"/>
    <row r="197" s="2" customFormat="1" ht="15"/>
    <row r="198" s="2" customFormat="1" ht="15"/>
    <row r="199" s="2" customFormat="1" ht="15"/>
    <row r="200" s="2" customFormat="1" ht="15"/>
    <row r="201" s="2" customFormat="1" ht="15"/>
    <row r="202" s="2" customFormat="1" ht="15"/>
  </sheetData>
  <sheetProtection formatCells="0" formatColumns="0"/>
  <mergeCells count="2">
    <mergeCell ref="C80:H80"/>
    <mergeCell ref="G6:H6"/>
  </mergeCells>
  <printOptions/>
  <pageMargins left="0.7" right="0.7" top="0.75" bottom="0.75" header="0.3" footer="0.3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</dc:creator>
  <cp:keywords/>
  <dc:description/>
  <cp:lastModifiedBy>Svetlana Sakic</cp:lastModifiedBy>
  <cp:lastPrinted>2012-02-08T10:15:39Z</cp:lastPrinted>
  <dcterms:created xsi:type="dcterms:W3CDTF">2011-07-27T07:31:37Z</dcterms:created>
  <dcterms:modified xsi:type="dcterms:W3CDTF">2015-01-14T10:24:39Z</dcterms:modified>
  <cp:category/>
  <cp:version/>
  <cp:contentType/>
  <cp:contentStatus/>
</cp:coreProperties>
</file>